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85" yWindow="75" windowWidth="15000" windowHeight="3135"/>
  </bookViews>
  <sheets>
    <sheet name="Municipal Revenues by Type" sheetId="5" r:id="rId1"/>
  </sheets>
  <externalReferences>
    <externalReference r:id="rId2"/>
  </externalReferences>
  <definedNames>
    <definedName name="_xlnm.Print_Area" localSheetId="0">'Municipal Revenues by Type'!$A$1:$P$834</definedName>
  </definedNames>
  <calcPr calcId="125725" calcOnSave="0"/>
</workbook>
</file>

<file path=xl/calcChain.xml><?xml version="1.0" encoding="utf-8"?>
<calcChain xmlns="http://schemas.openxmlformats.org/spreadsheetml/2006/main">
  <c r="H823" i="5"/>
  <c r="P18"/>
  <c r="D820"/>
  <c r="D818"/>
  <c r="D817"/>
  <c r="D816"/>
  <c r="D815"/>
  <c r="D813"/>
  <c r="D812"/>
  <c r="D811"/>
  <c r="D809"/>
  <c r="D808"/>
  <c r="D806"/>
  <c r="D805"/>
  <c r="D803"/>
  <c r="D802"/>
  <c r="D801"/>
  <c r="D798"/>
  <c r="D797"/>
  <c r="D796"/>
  <c r="D795"/>
  <c r="D794"/>
  <c r="D793"/>
  <c r="D792"/>
  <c r="D790"/>
  <c r="D789"/>
  <c r="D788"/>
  <c r="D787"/>
  <c r="D785"/>
  <c r="D784"/>
  <c r="D783"/>
  <c r="D781"/>
  <c r="D780"/>
  <c r="D779"/>
  <c r="D770"/>
  <c r="D769"/>
  <c r="D768"/>
  <c r="D767"/>
  <c r="D766"/>
  <c r="D765"/>
  <c r="D764"/>
  <c r="D763"/>
  <c r="D762"/>
  <c r="D761"/>
  <c r="D758"/>
  <c r="D757"/>
  <c r="D754"/>
  <c r="D753"/>
  <c r="D752"/>
  <c r="D750"/>
  <c r="D749"/>
  <c r="D748"/>
  <c r="D747"/>
  <c r="D746"/>
  <c r="D745"/>
  <c r="D744"/>
  <c r="D742"/>
  <c r="D741"/>
  <c r="D740"/>
  <c r="D739"/>
  <c r="D738"/>
  <c r="D736"/>
  <c r="D734"/>
  <c r="D732"/>
  <c r="D731"/>
  <c r="D729"/>
  <c r="D727"/>
  <c r="D726"/>
  <c r="D725"/>
  <c r="D724"/>
  <c r="D722"/>
  <c r="D720"/>
  <c r="D719"/>
  <c r="D710"/>
  <c r="D709"/>
  <c r="D708"/>
  <c r="D707"/>
  <c r="D706"/>
  <c r="D705"/>
  <c r="D704"/>
  <c r="D703"/>
  <c r="D702"/>
  <c r="D701"/>
  <c r="D699"/>
  <c r="D697"/>
  <c r="D696"/>
  <c r="D695"/>
  <c r="D693"/>
  <c r="D692"/>
  <c r="D691"/>
  <c r="D690"/>
  <c r="D689"/>
  <c r="D688"/>
  <c r="D686"/>
  <c r="D685"/>
  <c r="D683"/>
  <c r="D682"/>
  <c r="D681"/>
  <c r="D680"/>
  <c r="D679"/>
  <c r="D678"/>
  <c r="D677"/>
  <c r="D676"/>
  <c r="D674"/>
  <c r="D673"/>
  <c r="D672"/>
  <c r="D671"/>
  <c r="D669"/>
  <c r="D668"/>
  <c r="D666"/>
  <c r="D665"/>
  <c r="D655"/>
  <c r="D654"/>
  <c r="D653"/>
  <c r="D652"/>
  <c r="D651"/>
  <c r="D649"/>
  <c r="D648"/>
  <c r="D646"/>
  <c r="D644"/>
  <c r="D643"/>
  <c r="D642"/>
  <c r="D640"/>
  <c r="D639"/>
  <c r="D637"/>
  <c r="D636"/>
  <c r="D635"/>
  <c r="D633"/>
  <c r="D631"/>
  <c r="D630"/>
  <c r="D629"/>
  <c r="D628"/>
  <c r="D626"/>
  <c r="D624"/>
  <c r="D622"/>
  <c r="D621"/>
  <c r="D620"/>
  <c r="D618"/>
  <c r="D617"/>
  <c r="D616"/>
  <c r="D614"/>
  <c r="D613"/>
  <c r="D612"/>
  <c r="D603"/>
  <c r="D602"/>
  <c r="D601"/>
  <c r="D600"/>
  <c r="D599"/>
  <c r="D598"/>
  <c r="D597"/>
  <c r="D596"/>
  <c r="D595"/>
  <c r="D594"/>
  <c r="D592"/>
  <c r="D590"/>
  <c r="D589"/>
  <c r="D587"/>
  <c r="D585"/>
  <c r="D584"/>
  <c r="D583"/>
  <c r="D582"/>
  <c r="D579"/>
  <c r="D577"/>
  <c r="D576"/>
  <c r="D575"/>
  <c r="D574"/>
  <c r="D573"/>
  <c r="D572"/>
  <c r="D571"/>
  <c r="D569"/>
  <c r="D566"/>
  <c r="D564"/>
  <c r="D563"/>
  <c r="D561"/>
  <c r="D559"/>
  <c r="D558"/>
  <c r="D557"/>
  <c r="D556"/>
  <c r="D547"/>
  <c r="D546"/>
  <c r="D545"/>
  <c r="D544"/>
  <c r="D543"/>
  <c r="D542"/>
  <c r="D541"/>
  <c r="D540"/>
  <c r="D539"/>
  <c r="D537"/>
  <c r="D536"/>
  <c r="D535"/>
  <c r="D534"/>
  <c r="D532"/>
  <c r="D531"/>
  <c r="D530"/>
  <c r="D529"/>
  <c r="D527"/>
  <c r="D526"/>
  <c r="D525"/>
  <c r="D523"/>
  <c r="D522"/>
  <c r="D520"/>
  <c r="D519"/>
  <c r="D518"/>
  <c r="D517"/>
  <c r="D516"/>
  <c r="D515"/>
  <c r="D514"/>
  <c r="D513"/>
  <c r="D512"/>
  <c r="D510"/>
  <c r="D509"/>
  <c r="D507"/>
  <c r="D506"/>
  <c r="D505"/>
  <c r="D504"/>
  <c r="D503"/>
  <c r="D494"/>
  <c r="D493"/>
  <c r="D489"/>
  <c r="D488"/>
  <c r="D487"/>
  <c r="D486"/>
  <c r="D485"/>
  <c r="D484"/>
  <c r="D483"/>
  <c r="D481"/>
  <c r="D480"/>
  <c r="D478"/>
  <c r="D477"/>
  <c r="D476"/>
  <c r="D475"/>
  <c r="D474"/>
  <c r="D472"/>
  <c r="D471"/>
  <c r="D470"/>
  <c r="D468"/>
  <c r="D467"/>
  <c r="D466"/>
  <c r="D464"/>
  <c r="D463"/>
  <c r="D460"/>
  <c r="D458"/>
  <c r="D457"/>
  <c r="D456"/>
  <c r="D446"/>
  <c r="D445"/>
  <c r="D443"/>
  <c r="D442"/>
  <c r="D441"/>
  <c r="D438"/>
  <c r="D437"/>
  <c r="D436"/>
  <c r="D435"/>
  <c r="D434"/>
  <c r="D433"/>
  <c r="D432"/>
  <c r="D431"/>
  <c r="D430"/>
  <c r="D429"/>
  <c r="D428"/>
  <c r="D426"/>
  <c r="D425"/>
  <c r="D423"/>
  <c r="D422"/>
  <c r="D420"/>
  <c r="D419"/>
  <c r="D418"/>
  <c r="D417"/>
  <c r="D416"/>
  <c r="D412"/>
  <c r="D410"/>
  <c r="D409"/>
  <c r="D408"/>
  <c r="D407"/>
  <c r="D406"/>
  <c r="D405"/>
  <c r="D395"/>
  <c r="D394"/>
  <c r="D393"/>
  <c r="D392"/>
  <c r="D391"/>
  <c r="D389"/>
  <c r="D388"/>
  <c r="D387"/>
  <c r="D386"/>
  <c r="D384"/>
  <c r="D383"/>
  <c r="D382"/>
  <c r="D381"/>
  <c r="D378"/>
  <c r="D376"/>
  <c r="D375"/>
  <c r="D374"/>
  <c r="D373"/>
  <c r="D372"/>
  <c r="D371"/>
  <c r="D370"/>
  <c r="D368"/>
  <c r="D367"/>
  <c r="D365"/>
  <c r="D364"/>
  <c r="D363"/>
  <c r="D361"/>
  <c r="D360"/>
  <c r="D359"/>
  <c r="D347"/>
  <c r="D346"/>
  <c r="D345"/>
  <c r="D343"/>
  <c r="D342"/>
  <c r="D341"/>
  <c r="D340"/>
  <c r="D339"/>
  <c r="D337"/>
  <c r="D336"/>
  <c r="D335"/>
  <c r="P335" s="1"/>
  <c r="D331"/>
  <c r="D329"/>
  <c r="D328"/>
  <c r="D327"/>
  <c r="D326"/>
  <c r="D324"/>
  <c r="D323"/>
  <c r="D322"/>
  <c r="D321"/>
  <c r="D320"/>
  <c r="D319"/>
  <c r="D318"/>
  <c r="D316"/>
  <c r="D314"/>
  <c r="D313"/>
  <c r="D311"/>
  <c r="D302"/>
  <c r="D301"/>
  <c r="D300"/>
  <c r="D299"/>
  <c r="D298"/>
  <c r="D296"/>
  <c r="D294"/>
  <c r="D293"/>
  <c r="D290"/>
  <c r="D289"/>
  <c r="D286"/>
  <c r="D285"/>
  <c r="D284"/>
  <c r="D283"/>
  <c r="D282"/>
  <c r="D278"/>
  <c r="D275"/>
  <c r="D274"/>
  <c r="D273"/>
  <c r="D272"/>
  <c r="D270"/>
  <c r="D269"/>
  <c r="D267"/>
  <c r="D266"/>
  <c r="D265"/>
  <c r="D264"/>
  <c r="D262"/>
  <c r="D261"/>
  <c r="D260"/>
  <c r="D251"/>
  <c r="D250"/>
  <c r="D248"/>
  <c r="D246"/>
  <c r="D244"/>
  <c r="D243"/>
  <c r="D242"/>
  <c r="D241"/>
  <c r="D240"/>
  <c r="D239"/>
  <c r="D236"/>
  <c r="D235"/>
  <c r="D234"/>
  <c r="D233"/>
  <c r="D232"/>
  <c r="D231"/>
  <c r="D230"/>
  <c r="D229"/>
  <c r="D228"/>
  <c r="D226"/>
  <c r="D225"/>
  <c r="D224"/>
  <c r="D223"/>
  <c r="D222"/>
  <c r="D221"/>
  <c r="D220"/>
  <c r="D219"/>
  <c r="D216"/>
  <c r="D215"/>
  <c r="D214"/>
  <c r="D213"/>
  <c r="D212"/>
  <c r="D210"/>
  <c r="D209"/>
  <c r="D208"/>
  <c r="D199"/>
  <c r="D198"/>
  <c r="D197"/>
  <c r="D194"/>
  <c r="D193"/>
  <c r="D192"/>
  <c r="D191"/>
  <c r="D190"/>
  <c r="D189"/>
  <c r="D188"/>
  <c r="D187"/>
  <c r="D186"/>
  <c r="D183"/>
  <c r="D181"/>
  <c r="D179"/>
  <c r="D178"/>
  <c r="D176"/>
  <c r="D175"/>
  <c r="D174"/>
  <c r="D171"/>
  <c r="D170"/>
  <c r="D169"/>
  <c r="D168"/>
  <c r="D167"/>
  <c r="D166"/>
  <c r="D165"/>
  <c r="D164"/>
  <c r="D162"/>
  <c r="D161"/>
  <c r="D152"/>
  <c r="D151"/>
  <c r="D150"/>
  <c r="D149"/>
  <c r="D148"/>
  <c r="D147"/>
  <c r="D146"/>
  <c r="D145"/>
  <c r="D144"/>
  <c r="D143"/>
  <c r="D142"/>
  <c r="D138"/>
  <c r="D136"/>
  <c r="D135"/>
  <c r="D133"/>
  <c r="D131"/>
  <c r="D127"/>
  <c r="D126"/>
  <c r="D124"/>
  <c r="D123"/>
  <c r="D122"/>
  <c r="D120"/>
  <c r="D119"/>
  <c r="D118"/>
  <c r="D117"/>
  <c r="D115"/>
  <c r="D113"/>
  <c r="D112"/>
  <c r="D102"/>
  <c r="D101"/>
  <c r="D100"/>
  <c r="D99"/>
  <c r="D98"/>
  <c r="D97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5"/>
  <c r="D74"/>
  <c r="D73"/>
  <c r="D72"/>
  <c r="D71"/>
  <c r="D70"/>
  <c r="P70" s="1"/>
  <c r="D69"/>
  <c r="P69" s="1"/>
  <c r="D67"/>
  <c r="P67" s="1"/>
  <c r="D66"/>
  <c r="P66" s="1"/>
  <c r="D65"/>
  <c r="P65" s="1"/>
  <c r="D64"/>
  <c r="P64" s="1"/>
  <c r="D63"/>
  <c r="P63" s="1"/>
  <c r="D62"/>
  <c r="P62" s="1"/>
  <c r="D61"/>
  <c r="P61" s="1"/>
  <c r="D60"/>
  <c r="P60" s="1"/>
  <c r="D51"/>
  <c r="P51" s="1"/>
  <c r="D50"/>
  <c r="P50" s="1"/>
  <c r="D49"/>
  <c r="P49" s="1"/>
  <c r="D48"/>
  <c r="P48" s="1"/>
  <c r="D47"/>
  <c r="P47" s="1"/>
  <c r="D46"/>
  <c r="P46" s="1"/>
  <c r="D45"/>
  <c r="P45" s="1"/>
  <c r="D43"/>
  <c r="P43" s="1"/>
  <c r="D41"/>
  <c r="P41" s="1"/>
  <c r="D39"/>
  <c r="P39" s="1"/>
  <c r="D38"/>
  <c r="P38" s="1"/>
  <c r="D36"/>
  <c r="P36" s="1"/>
  <c r="D34"/>
  <c r="P34" s="1"/>
  <c r="D33"/>
  <c r="P33" s="1"/>
  <c r="D32"/>
  <c r="P32" s="1"/>
  <c r="D30"/>
  <c r="P30" s="1"/>
  <c r="D29"/>
  <c r="P29" s="1"/>
  <c r="D28"/>
  <c r="P28" s="1"/>
  <c r="D27"/>
  <c r="P27" s="1"/>
  <c r="D26"/>
  <c r="P26" s="1"/>
  <c r="D25"/>
  <c r="P25" s="1"/>
  <c r="D24"/>
  <c r="P24" s="1"/>
  <c r="D22"/>
  <c r="P22" s="1"/>
  <c r="D20"/>
  <c r="P20" s="1"/>
  <c r="D17"/>
  <c r="P17" s="1"/>
  <c r="D16"/>
  <c r="P16" s="1"/>
  <c r="D15"/>
  <c r="P15" s="1"/>
  <c r="D14"/>
  <c r="P14" s="1"/>
  <c r="D13"/>
  <c r="P13" s="1"/>
  <c r="D12"/>
  <c r="P12" s="1"/>
  <c r="D11"/>
  <c r="P11" s="1"/>
  <c r="D10"/>
  <c r="P10" s="1"/>
  <c r="D9"/>
  <c r="P9" s="1"/>
  <c r="P40"/>
  <c r="N823"/>
  <c r="M823"/>
  <c r="L823"/>
  <c r="G823"/>
  <c r="F823"/>
  <c r="E823"/>
  <c r="K823" l="1"/>
  <c r="J823"/>
  <c r="I823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5"/>
  <c r="P74"/>
  <c r="P73"/>
  <c r="P72"/>
  <c r="P71"/>
  <c r="P818" l="1"/>
  <c r="P820"/>
  <c r="P817" l="1"/>
  <c r="P816"/>
  <c r="P815"/>
  <c r="P813"/>
  <c r="P812"/>
  <c r="P811"/>
  <c r="P809"/>
  <c r="P808"/>
  <c r="P806"/>
  <c r="P805"/>
  <c r="P803"/>
  <c r="P802"/>
  <c r="P801"/>
  <c r="P798"/>
  <c r="P797"/>
  <c r="P796"/>
  <c r="P795"/>
  <c r="P794"/>
  <c r="P793"/>
  <c r="P792"/>
  <c r="P790"/>
  <c r="P789"/>
  <c r="P788"/>
  <c r="P787"/>
  <c r="P785"/>
  <c r="P784"/>
  <c r="P783"/>
  <c r="P781"/>
  <c r="P780"/>
  <c r="P779"/>
  <c r="P770"/>
  <c r="P769"/>
  <c r="P768"/>
  <c r="P767"/>
  <c r="P766"/>
  <c r="P765"/>
  <c r="P764"/>
  <c r="P763"/>
  <c r="P762"/>
  <c r="P761"/>
  <c r="P758"/>
  <c r="P757"/>
  <c r="P754"/>
  <c r="P753"/>
  <c r="P752"/>
  <c r="P750"/>
  <c r="P749"/>
  <c r="P748"/>
  <c r="P747"/>
  <c r="P746"/>
  <c r="P745"/>
  <c r="P744"/>
  <c r="P742"/>
  <c r="P741"/>
  <c r="P740"/>
  <c r="P739"/>
  <c r="P738"/>
  <c r="P737"/>
  <c r="P736"/>
  <c r="P734"/>
  <c r="P732"/>
  <c r="P731"/>
  <c r="P729"/>
  <c r="P727"/>
  <c r="P726"/>
  <c r="P725"/>
  <c r="P724"/>
  <c r="P722"/>
  <c r="P720"/>
  <c r="P719"/>
  <c r="P710"/>
  <c r="P709"/>
  <c r="P708"/>
  <c r="P707"/>
  <c r="P706"/>
  <c r="P705"/>
  <c r="P704"/>
  <c r="P703"/>
  <c r="P702"/>
  <c r="P701"/>
  <c r="P699"/>
  <c r="P697"/>
  <c r="P696"/>
  <c r="P695"/>
  <c r="P693"/>
  <c r="P692"/>
  <c r="P691"/>
  <c r="P690"/>
  <c r="P689"/>
  <c r="P688"/>
  <c r="P686"/>
  <c r="P685"/>
  <c r="P683"/>
  <c r="P682"/>
  <c r="P681"/>
  <c r="P680"/>
  <c r="P679"/>
  <c r="P678"/>
  <c r="P677"/>
  <c r="P676"/>
  <c r="P674"/>
  <c r="P673"/>
  <c r="P672"/>
  <c r="P671"/>
  <c r="P669"/>
  <c r="P668"/>
  <c r="P666"/>
  <c r="P665"/>
  <c r="P656"/>
  <c r="P655"/>
  <c r="P654"/>
  <c r="P653"/>
  <c r="P652"/>
  <c r="P651"/>
  <c r="P649"/>
  <c r="P648"/>
  <c r="P646"/>
  <c r="P644"/>
  <c r="P643"/>
  <c r="P642"/>
  <c r="P641"/>
  <c r="P640"/>
  <c r="P639"/>
  <c r="P638"/>
  <c r="P637"/>
  <c r="P636"/>
  <c r="P635"/>
  <c r="P633"/>
  <c r="P632"/>
  <c r="P631"/>
  <c r="P630"/>
  <c r="P629"/>
  <c r="P628"/>
  <c r="P626"/>
  <c r="P624"/>
  <c r="P622"/>
  <c r="P621"/>
  <c r="P620"/>
  <c r="P618"/>
  <c r="P617"/>
  <c r="P616"/>
  <c r="P614"/>
  <c r="P613"/>
  <c r="P612"/>
  <c r="P603"/>
  <c r="P602"/>
  <c r="P601"/>
  <c r="P600"/>
  <c r="P599"/>
  <c r="P598"/>
  <c r="P597"/>
  <c r="P596"/>
  <c r="P595"/>
  <c r="P594"/>
  <c r="P592"/>
  <c r="P590"/>
  <c r="P589"/>
  <c r="P587"/>
  <c r="P585"/>
  <c r="P584"/>
  <c r="P583"/>
  <c r="P582"/>
  <c r="P579"/>
  <c r="P577"/>
  <c r="P576"/>
  <c r="P575"/>
  <c r="P574"/>
  <c r="P573"/>
  <c r="P572"/>
  <c r="P571"/>
  <c r="P570"/>
  <c r="P569"/>
  <c r="P564"/>
  <c r="P563"/>
  <c r="P561"/>
  <c r="P559"/>
  <c r="P558"/>
  <c r="P557"/>
  <c r="P556"/>
  <c r="P547"/>
  <c r="P546"/>
  <c r="P545"/>
  <c r="P544"/>
  <c r="P543"/>
  <c r="P542"/>
  <c r="P541"/>
  <c r="P540"/>
  <c r="P539"/>
  <c r="P537"/>
  <c r="P536"/>
  <c r="P535"/>
  <c r="P534"/>
  <c r="P532"/>
  <c r="P531"/>
  <c r="P530"/>
  <c r="P529"/>
  <c r="P528"/>
  <c r="P527"/>
  <c r="P526"/>
  <c r="P525"/>
  <c r="P524"/>
  <c r="P523"/>
  <c r="P522"/>
  <c r="P520"/>
  <c r="P519"/>
  <c r="P518"/>
  <c r="P517"/>
  <c r="P516"/>
  <c r="P515"/>
  <c r="P514"/>
  <c r="P513"/>
  <c r="P512"/>
  <c r="P510"/>
  <c r="P509"/>
  <c r="P507"/>
  <c r="P506"/>
  <c r="P505"/>
  <c r="P504"/>
  <c r="P503"/>
  <c r="P494"/>
  <c r="P493"/>
  <c r="P489"/>
  <c r="P488"/>
  <c r="P487"/>
  <c r="P486"/>
  <c r="P485"/>
  <c r="P484"/>
  <c r="P483"/>
  <c r="P481"/>
  <c r="P480"/>
  <c r="P478"/>
  <c r="P477"/>
  <c r="P476"/>
  <c r="P475"/>
  <c r="P474"/>
  <c r="P472"/>
  <c r="P471"/>
  <c r="P470"/>
  <c r="P468"/>
  <c r="P467"/>
  <c r="P466"/>
  <c r="P464"/>
  <c r="P463"/>
  <c r="P460"/>
  <c r="P458"/>
  <c r="P457"/>
  <c r="P456"/>
  <c r="P446"/>
  <c r="P445"/>
  <c r="P443"/>
  <c r="P442"/>
  <c r="P441"/>
  <c r="P438"/>
  <c r="P437"/>
  <c r="P436"/>
  <c r="P435"/>
  <c r="P434"/>
  <c r="P433"/>
  <c r="P432"/>
  <c r="P431"/>
  <c r="P430"/>
  <c r="P429"/>
  <c r="P428"/>
  <c r="P426"/>
  <c r="P425"/>
  <c r="P423"/>
  <c r="P422"/>
  <c r="P420"/>
  <c r="P419"/>
  <c r="P418"/>
  <c r="P417"/>
  <c r="P416"/>
  <c r="P412"/>
  <c r="P410"/>
  <c r="P409"/>
  <c r="P408"/>
  <c r="P407"/>
  <c r="P406"/>
  <c r="P405"/>
  <c r="P395"/>
  <c r="P394"/>
  <c r="P393"/>
  <c r="P392"/>
  <c r="P391"/>
  <c r="P389"/>
  <c r="P388"/>
  <c r="P387"/>
  <c r="P386"/>
  <c r="P384"/>
  <c r="P383"/>
  <c r="P382"/>
  <c r="P381"/>
  <c r="P378"/>
  <c r="P376"/>
  <c r="P375"/>
  <c r="P374"/>
  <c r="P373"/>
  <c r="P372"/>
  <c r="P371"/>
  <c r="P370"/>
  <c r="P368"/>
  <c r="P367"/>
  <c r="P366"/>
  <c r="P365"/>
  <c r="P364"/>
  <c r="P363"/>
  <c r="P361"/>
  <c r="P360"/>
  <c r="P359"/>
  <c r="P347"/>
  <c r="P346"/>
  <c r="P345"/>
  <c r="P343"/>
  <c r="P342"/>
  <c r="P341"/>
  <c r="P340"/>
  <c r="P339"/>
  <c r="P337"/>
  <c r="P336"/>
  <c r="P331"/>
  <c r="P330"/>
  <c r="P329"/>
  <c r="P328"/>
  <c r="P327"/>
  <c r="P326"/>
  <c r="P324"/>
  <c r="P323"/>
  <c r="P322"/>
  <c r="P321"/>
  <c r="P320"/>
  <c r="P319"/>
  <c r="P318"/>
  <c r="P316"/>
  <c r="P314"/>
  <c r="P313"/>
  <c r="P312"/>
  <c r="P311"/>
  <c r="P302"/>
  <c r="P301"/>
  <c r="P300"/>
  <c r="P299"/>
  <c r="P298"/>
  <c r="P296"/>
  <c r="P294"/>
  <c r="P293"/>
  <c r="P290"/>
  <c r="P289"/>
  <c r="P286"/>
  <c r="P285"/>
  <c r="P284"/>
  <c r="P283"/>
  <c r="P282"/>
  <c r="P278"/>
  <c r="P275"/>
  <c r="P274"/>
  <c r="P273"/>
  <c r="P272"/>
  <c r="P270"/>
  <c r="P269"/>
  <c r="P267"/>
  <c r="P266"/>
  <c r="P265"/>
  <c r="P264"/>
  <c r="P262"/>
  <c r="P261"/>
  <c r="P260"/>
  <c r="P251"/>
  <c r="P250"/>
  <c r="P248"/>
  <c r="P246"/>
  <c r="P244"/>
  <c r="P243"/>
  <c r="P242"/>
  <c r="P241"/>
  <c r="P240"/>
  <c r="P239"/>
  <c r="P236"/>
  <c r="P235"/>
  <c r="P234"/>
  <c r="P233"/>
  <c r="P232"/>
  <c r="P231"/>
  <c r="P230"/>
  <c r="P229"/>
  <c r="P228"/>
  <c r="P226"/>
  <c r="P225"/>
  <c r="P224"/>
  <c r="P223"/>
  <c r="P222"/>
  <c r="P221"/>
  <c r="P220"/>
  <c r="P219"/>
  <c r="P216"/>
  <c r="P215"/>
  <c r="P214"/>
  <c r="P213"/>
  <c r="P212"/>
  <c r="P210"/>
  <c r="P209"/>
  <c r="P208"/>
  <c r="P199"/>
  <c r="P198"/>
  <c r="P197"/>
  <c r="P196"/>
  <c r="P195"/>
  <c r="P194"/>
  <c r="P193"/>
  <c r="P192"/>
  <c r="P191"/>
  <c r="P190"/>
  <c r="P189"/>
  <c r="P188"/>
  <c r="P187"/>
  <c r="P186"/>
  <c r="P185"/>
  <c r="P183"/>
  <c r="P181"/>
  <c r="P179"/>
  <c r="P178"/>
  <c r="P176"/>
  <c r="P175"/>
  <c r="P174"/>
  <c r="P171"/>
  <c r="P170"/>
  <c r="P169"/>
  <c r="P168"/>
  <c r="P167"/>
  <c r="P166"/>
  <c r="P165"/>
  <c r="P164"/>
  <c r="P162"/>
  <c r="P161"/>
  <c r="P152"/>
  <c r="P151"/>
  <c r="P150"/>
  <c r="P149"/>
  <c r="P148"/>
  <c r="P147"/>
  <c r="P146"/>
  <c r="P145"/>
  <c r="P144"/>
  <c r="P143"/>
  <c r="P142"/>
  <c r="P138"/>
  <c r="P136"/>
  <c r="P135"/>
  <c r="P133"/>
  <c r="P132"/>
  <c r="P131"/>
  <c r="P130"/>
  <c r="P127"/>
  <c r="P126"/>
  <c r="P124"/>
  <c r="P123"/>
  <c r="P122"/>
  <c r="P120"/>
  <c r="P119"/>
  <c r="P118"/>
  <c r="P117"/>
  <c r="P115"/>
  <c r="P113"/>
  <c r="P112"/>
  <c r="P102"/>
  <c r="P101"/>
  <c r="P100"/>
  <c r="P99"/>
  <c r="P98"/>
  <c r="P97"/>
  <c r="P566"/>
  <c r="O823" l="1"/>
  <c r="D667" l="1"/>
  <c r="P667" s="1"/>
  <c r="D647"/>
  <c r="P647" s="1"/>
  <c r="D645"/>
  <c r="P645" s="1"/>
  <c r="D623"/>
  <c r="P623" s="1"/>
  <c r="D581" l="1"/>
  <c r="P581" s="1"/>
  <c r="D473"/>
  <c r="P473" s="1"/>
  <c r="D333"/>
  <c r="P333" s="1"/>
  <c r="D249"/>
  <c r="P249" s="1"/>
  <c r="D217"/>
  <c r="P217" s="1"/>
  <c r="D211"/>
  <c r="P211" s="1"/>
  <c r="D111"/>
  <c r="D823" l="1"/>
  <c r="P111"/>
  <c r="P823" s="1"/>
</calcChain>
</file>

<file path=xl/sharedStrings.xml><?xml version="1.0" encoding="utf-8"?>
<sst xmlns="http://schemas.openxmlformats.org/spreadsheetml/2006/main" count="1801" uniqueCount="777">
  <si>
    <t>Lewiston-Woodville</t>
  </si>
  <si>
    <t>Powellsville</t>
  </si>
  <si>
    <t>Roxobel</t>
  </si>
  <si>
    <t>Windsor</t>
  </si>
  <si>
    <t>Bladen</t>
  </si>
  <si>
    <t>Bladenboro</t>
  </si>
  <si>
    <t>Clarkton</t>
  </si>
  <si>
    <t>Dublin</t>
  </si>
  <si>
    <t>East Arcadia</t>
  </si>
  <si>
    <t>Elizabethtown</t>
  </si>
  <si>
    <t>Tar Heel</t>
  </si>
  <si>
    <t>White Lake</t>
  </si>
  <si>
    <t>Brunswick</t>
  </si>
  <si>
    <t>Bald Head Island</t>
  </si>
  <si>
    <t>Belville</t>
  </si>
  <si>
    <t>Boiling Spring Lakes</t>
  </si>
  <si>
    <t>Bolivia</t>
  </si>
  <si>
    <t>Calabash</t>
  </si>
  <si>
    <t>Carolina Shores</t>
  </si>
  <si>
    <t>Caswell Beach</t>
  </si>
  <si>
    <t>Holden Beach</t>
  </si>
  <si>
    <t>Leland</t>
  </si>
  <si>
    <t>Navassa</t>
  </si>
  <si>
    <t>Northwest</t>
  </si>
  <si>
    <t>Oak Island</t>
  </si>
  <si>
    <t>Ocean Isle Beach</t>
  </si>
  <si>
    <t>Sandy Creek</t>
  </si>
  <si>
    <t>Shallotte</t>
  </si>
  <si>
    <t>Southport</t>
  </si>
  <si>
    <t>St James</t>
  </si>
  <si>
    <t>Sunset Beach</t>
  </si>
  <si>
    <t>Varnamtown</t>
  </si>
  <si>
    <t>Buncombe</t>
  </si>
  <si>
    <t>Asheville</t>
  </si>
  <si>
    <t>Biltmore Forest</t>
  </si>
  <si>
    <t>Black Mountain</t>
  </si>
  <si>
    <t>Montreat</t>
  </si>
  <si>
    <t>Weaverville</t>
  </si>
  <si>
    <t>Woodfin</t>
  </si>
  <si>
    <t>Burke</t>
  </si>
  <si>
    <t>Drexel</t>
  </si>
  <si>
    <t>Glen Alpine</t>
  </si>
  <si>
    <t>See Catawba County</t>
  </si>
  <si>
    <t>Hildebran</t>
  </si>
  <si>
    <t>Morganton</t>
  </si>
  <si>
    <t>Rhodhiss*</t>
  </si>
  <si>
    <t>Rutherford College</t>
  </si>
  <si>
    <t>Valdese</t>
  </si>
  <si>
    <t>Cabarrus</t>
  </si>
  <si>
    <t>Concord</t>
  </si>
  <si>
    <t>Harrisburg</t>
  </si>
  <si>
    <t>Kannapolis*</t>
  </si>
  <si>
    <t>See Stanly County</t>
  </si>
  <si>
    <t>Midland</t>
  </si>
  <si>
    <t>Mount Pleasant</t>
  </si>
  <si>
    <t>Caldwell</t>
  </si>
  <si>
    <t>Cajah Mountain</t>
  </si>
  <si>
    <t>Cedar Rock</t>
  </si>
  <si>
    <t>Gamewell</t>
  </si>
  <si>
    <t>Granite Falls</t>
  </si>
  <si>
    <t>Hudson</t>
  </si>
  <si>
    <t>Lenoir</t>
  </si>
  <si>
    <t>See Burke County</t>
  </si>
  <si>
    <t>Sawmills</t>
  </si>
  <si>
    <t>Camden</t>
  </si>
  <si>
    <t>See Pasquotank County</t>
  </si>
  <si>
    <t>Carteret</t>
  </si>
  <si>
    <t>Atlantic Beach</t>
  </si>
  <si>
    <t>Bogue</t>
  </si>
  <si>
    <t>Cape Carteret</t>
  </si>
  <si>
    <t>Cedar Point</t>
  </si>
  <si>
    <t>Emerald Isle</t>
  </si>
  <si>
    <t>Indian Beach</t>
  </si>
  <si>
    <t>Morehead City</t>
  </si>
  <si>
    <t>Newport</t>
  </si>
  <si>
    <t>Peletier</t>
  </si>
  <si>
    <t>Pine Knoll Shores</t>
  </si>
  <si>
    <t>Caswell</t>
  </si>
  <si>
    <t>Milton</t>
  </si>
  <si>
    <t>Yanceyville</t>
  </si>
  <si>
    <t>Catawba</t>
  </si>
  <si>
    <t>Brookford</t>
  </si>
  <si>
    <t>Claremont</t>
  </si>
  <si>
    <t>Conover</t>
  </si>
  <si>
    <t>Hickory*</t>
  </si>
  <si>
    <t>Long View*</t>
  </si>
  <si>
    <t>Maiden*</t>
  </si>
  <si>
    <t>Newton</t>
  </si>
  <si>
    <t>Chatham</t>
  </si>
  <si>
    <t>See Wake County</t>
  </si>
  <si>
    <t>Goldston</t>
  </si>
  <si>
    <t>Pittsboro</t>
  </si>
  <si>
    <t>Siler City</t>
  </si>
  <si>
    <t>Cherokee</t>
  </si>
  <si>
    <t>Andrews</t>
  </si>
  <si>
    <t>Murphy</t>
  </si>
  <si>
    <t>Chowan</t>
  </si>
  <si>
    <t>Edenton</t>
  </si>
  <si>
    <t>Clay</t>
  </si>
  <si>
    <t>Hayesville</t>
  </si>
  <si>
    <t>Cleveland</t>
  </si>
  <si>
    <t>Belwood</t>
  </si>
  <si>
    <t>Boiling Springs</t>
  </si>
  <si>
    <t>Casar</t>
  </si>
  <si>
    <t>Earl</t>
  </si>
  <si>
    <t>Fallston</t>
  </si>
  <si>
    <t>Grover</t>
  </si>
  <si>
    <t>Kings Mountain*</t>
  </si>
  <si>
    <t>Kingstown</t>
  </si>
  <si>
    <t>Lattimore</t>
  </si>
  <si>
    <t>Lawndale</t>
  </si>
  <si>
    <t>Mooresboro</t>
  </si>
  <si>
    <t>Patterson Springs</t>
  </si>
  <si>
    <t>Polkville</t>
  </si>
  <si>
    <t>Shelby</t>
  </si>
  <si>
    <t>Waco</t>
  </si>
  <si>
    <t>Columbus</t>
  </si>
  <si>
    <t>Boardman</t>
  </si>
  <si>
    <t>Bolton</t>
  </si>
  <si>
    <t>Chadbourn</t>
  </si>
  <si>
    <t>Fair Bluff</t>
  </si>
  <si>
    <t>Lake Waccamaw</t>
  </si>
  <si>
    <t>Sandyfield</t>
  </si>
  <si>
    <t>Tabor City</t>
  </si>
  <si>
    <t>Whiteville</t>
  </si>
  <si>
    <t>Craven</t>
  </si>
  <si>
    <t>Bridgeton</t>
  </si>
  <si>
    <t>Cove City</t>
  </si>
  <si>
    <t>Dover</t>
  </si>
  <si>
    <t>Havelock</t>
  </si>
  <si>
    <t>New Bern</t>
  </si>
  <si>
    <t>River Bend</t>
  </si>
  <si>
    <t>Trent Woods</t>
  </si>
  <si>
    <t>Vanceboro</t>
  </si>
  <si>
    <t>Cumberland</t>
  </si>
  <si>
    <t>Falcon*</t>
  </si>
  <si>
    <t>Fayetteville</t>
  </si>
  <si>
    <t>Godwin</t>
  </si>
  <si>
    <t>Hope Mills</t>
  </si>
  <si>
    <t>Linden</t>
  </si>
  <si>
    <t>Spring Lake</t>
  </si>
  <si>
    <t>Stedman</t>
  </si>
  <si>
    <t>Wade</t>
  </si>
  <si>
    <t>Currituck</t>
  </si>
  <si>
    <t>No incorporated towns</t>
  </si>
  <si>
    <t>Dare</t>
  </si>
  <si>
    <t>Duck</t>
  </si>
  <si>
    <t>Kill Devil Hills</t>
  </si>
  <si>
    <t>Kitty Hawk</t>
  </si>
  <si>
    <t>Manteo</t>
  </si>
  <si>
    <t>Nags Head</t>
  </si>
  <si>
    <t>Southern Shores</t>
  </si>
  <si>
    <t>Davidson</t>
  </si>
  <si>
    <t>Denton</t>
  </si>
  <si>
    <t>See Guilford County</t>
  </si>
  <si>
    <t>Lexington</t>
  </si>
  <si>
    <t>Thomasville*</t>
  </si>
  <si>
    <t>Davie</t>
  </si>
  <si>
    <t>Bermuda Run</t>
  </si>
  <si>
    <t>Cooleemee</t>
  </si>
  <si>
    <t>Mocksville</t>
  </si>
  <si>
    <t>Duplin</t>
  </si>
  <si>
    <t>Beulaville</t>
  </si>
  <si>
    <t>Calypso</t>
  </si>
  <si>
    <t>Faison*</t>
  </si>
  <si>
    <t>Greenevers</t>
  </si>
  <si>
    <t>See Sampson County</t>
  </si>
  <si>
    <t>Kenansville</t>
  </si>
  <si>
    <t>Magnolia</t>
  </si>
  <si>
    <t>See Wayne County</t>
  </si>
  <si>
    <t>Rose Hill</t>
  </si>
  <si>
    <t>Teachey</t>
  </si>
  <si>
    <t>Wallace*</t>
  </si>
  <si>
    <t>Warsaw</t>
  </si>
  <si>
    <t>Durham</t>
  </si>
  <si>
    <t>See Orange County</t>
  </si>
  <si>
    <t>Durham*</t>
  </si>
  <si>
    <t>Edgecombe</t>
  </si>
  <si>
    <t>Conetoe</t>
  </si>
  <si>
    <t>Leggett</t>
  </si>
  <si>
    <t>Macclesfield</t>
  </si>
  <si>
    <t>Pinetops</t>
  </si>
  <si>
    <t>Princeville</t>
  </si>
  <si>
    <t>See Nash County</t>
  </si>
  <si>
    <t>Speed</t>
  </si>
  <si>
    <t>Tarboro</t>
  </si>
  <si>
    <t>Forsyth</t>
  </si>
  <si>
    <t>Bethania</t>
  </si>
  <si>
    <t>Clemmons</t>
  </si>
  <si>
    <t>Kernersville*</t>
  </si>
  <si>
    <t>See Stokes County</t>
  </si>
  <si>
    <t>Lewisville</t>
  </si>
  <si>
    <t>Rural Hall</t>
  </si>
  <si>
    <t>Tobaccoville*</t>
  </si>
  <si>
    <t>Walkertown</t>
  </si>
  <si>
    <t>Winston-Salem</t>
  </si>
  <si>
    <t>Franklin</t>
  </si>
  <si>
    <t>Bunn</t>
  </si>
  <si>
    <t>Centerville</t>
  </si>
  <si>
    <t>Franklinton</t>
  </si>
  <si>
    <t>Louisburg</t>
  </si>
  <si>
    <t>Youngsville</t>
  </si>
  <si>
    <t>Gaston</t>
  </si>
  <si>
    <t>Belmont</t>
  </si>
  <si>
    <t>Bessemer City</t>
  </si>
  <si>
    <t>Cherryville</t>
  </si>
  <si>
    <t>Cramerton</t>
  </si>
  <si>
    <t>Dallas</t>
  </si>
  <si>
    <t>Gastonia</t>
  </si>
  <si>
    <t>See Cleveland County</t>
  </si>
  <si>
    <t>Lowell</t>
  </si>
  <si>
    <t>McAdenville</t>
  </si>
  <si>
    <t>Mount Holly</t>
  </si>
  <si>
    <t>Ranlo</t>
  </si>
  <si>
    <t>Spencer Mountain</t>
  </si>
  <si>
    <t>Stanley</t>
  </si>
  <si>
    <t>Gates</t>
  </si>
  <si>
    <t>Lake Santeetlah</t>
  </si>
  <si>
    <t>Robbinsville</t>
  </si>
  <si>
    <t>Granville</t>
  </si>
  <si>
    <t>Creedmoor</t>
  </si>
  <si>
    <t>Oxford</t>
  </si>
  <si>
    <t>Stem</t>
  </si>
  <si>
    <t>Stovall</t>
  </si>
  <si>
    <t>Greene</t>
  </si>
  <si>
    <t>Hookerton</t>
  </si>
  <si>
    <t>Snow Hill</t>
  </si>
  <si>
    <t>Walstonburg</t>
  </si>
  <si>
    <t>Guilford</t>
  </si>
  <si>
    <t>See Randolph County</t>
  </si>
  <si>
    <t>See Alamance County</t>
  </si>
  <si>
    <t>Greensboro</t>
  </si>
  <si>
    <t>High Point*</t>
  </si>
  <si>
    <t>Jamestown</t>
  </si>
  <si>
    <t>See Forsyth County</t>
  </si>
  <si>
    <t>Oak Ridge</t>
  </si>
  <si>
    <t>Pleasant Garden</t>
  </si>
  <si>
    <t>Sedalia</t>
  </si>
  <si>
    <t>Stokesdale</t>
  </si>
  <si>
    <t>Summerfield</t>
  </si>
  <si>
    <t>Whitsett</t>
  </si>
  <si>
    <t>Halifax</t>
  </si>
  <si>
    <t>Enfield</t>
  </si>
  <si>
    <t>Hobgood</t>
  </si>
  <si>
    <t>Littleton</t>
  </si>
  <si>
    <t>Roanoke Rapids</t>
  </si>
  <si>
    <t>Scotland Neck</t>
  </si>
  <si>
    <t>Weldon</t>
  </si>
  <si>
    <t>Harnett</t>
  </si>
  <si>
    <t>See Lee County</t>
  </si>
  <si>
    <t>Coats</t>
  </si>
  <si>
    <t>Dunn</t>
  </si>
  <si>
    <t>Erwin</t>
  </si>
  <si>
    <t>Lillington</t>
  </si>
  <si>
    <t>Haywood</t>
  </si>
  <si>
    <t>Canton</t>
  </si>
  <si>
    <t>Clyde</t>
  </si>
  <si>
    <t>Maggie Valley</t>
  </si>
  <si>
    <t>Waynesville</t>
  </si>
  <si>
    <t>Henderson</t>
  </si>
  <si>
    <t>Flat Rock</t>
  </si>
  <si>
    <t>Fletcher</t>
  </si>
  <si>
    <t>Hendersonville</t>
  </si>
  <si>
    <t>Laurel Park</t>
  </si>
  <si>
    <t>Mills River</t>
  </si>
  <si>
    <t>See Polk County</t>
  </si>
  <si>
    <t>Hertford</t>
  </si>
  <si>
    <t>Ahoskie</t>
  </si>
  <si>
    <t>Cofield</t>
  </si>
  <si>
    <t>Como</t>
  </si>
  <si>
    <t>Harrellsville</t>
  </si>
  <si>
    <t>Murfreesboro</t>
  </si>
  <si>
    <t>Winton</t>
  </si>
  <si>
    <t>Hoke</t>
  </si>
  <si>
    <t>Raeford</t>
  </si>
  <si>
    <t>See Robeson County</t>
  </si>
  <si>
    <t>Hyde</t>
  </si>
  <si>
    <t>Iredell</t>
  </si>
  <si>
    <t>See Mecklenburg County</t>
  </si>
  <si>
    <t>Harmony</t>
  </si>
  <si>
    <t>Love Valley</t>
  </si>
  <si>
    <t>Mooresville</t>
  </si>
  <si>
    <t>Statesville</t>
  </si>
  <si>
    <t>Troutman</t>
  </si>
  <si>
    <t>Jackson</t>
  </si>
  <si>
    <t>Dillsboro</t>
  </si>
  <si>
    <t>Forest Hills</t>
  </si>
  <si>
    <t>See Macon County</t>
  </si>
  <si>
    <t>Sylva</t>
  </si>
  <si>
    <t>Webster</t>
  </si>
  <si>
    <t>Johnston</t>
  </si>
  <si>
    <t>Four Oaks</t>
  </si>
  <si>
    <t>Kenly*</t>
  </si>
  <si>
    <t>Micro</t>
  </si>
  <si>
    <t>Pine Level</t>
  </si>
  <si>
    <t>Princeton</t>
  </si>
  <si>
    <t>Selma</t>
  </si>
  <si>
    <t>Smithfield</t>
  </si>
  <si>
    <t>Wilson's Mills</t>
  </si>
  <si>
    <t>Jones</t>
  </si>
  <si>
    <t>Maysville</t>
  </si>
  <si>
    <t>Pollocksville</t>
  </si>
  <si>
    <t>Trenton</t>
  </si>
  <si>
    <t>Lee</t>
  </si>
  <si>
    <t>Broadway*</t>
  </si>
  <si>
    <t>Sanford</t>
  </si>
  <si>
    <t>See Pitt County</t>
  </si>
  <si>
    <t>Kinston</t>
  </si>
  <si>
    <t>La Grange</t>
  </si>
  <si>
    <t>Pink Hill</t>
  </si>
  <si>
    <t>Lincoln</t>
  </si>
  <si>
    <t>Lincolnton</t>
  </si>
  <si>
    <t>Macon</t>
  </si>
  <si>
    <t>Highlands*</t>
  </si>
  <si>
    <t>Madison</t>
  </si>
  <si>
    <t>Hot Springs</t>
  </si>
  <si>
    <t>Mars Hill</t>
  </si>
  <si>
    <t>Marshall</t>
  </si>
  <si>
    <t>Martin</t>
  </si>
  <si>
    <t>Bear Grass</t>
  </si>
  <si>
    <t>Everetts</t>
  </si>
  <si>
    <t>Hamilton</t>
  </si>
  <si>
    <t>Jamesville</t>
  </si>
  <si>
    <t>Oak City</t>
  </si>
  <si>
    <t>Parmele</t>
  </si>
  <si>
    <t>Robersonville</t>
  </si>
  <si>
    <t>Williamston</t>
  </si>
  <si>
    <t>McDowell</t>
  </si>
  <si>
    <t>Marion</t>
  </si>
  <si>
    <t>Old Fort</t>
  </si>
  <si>
    <t>Mecklenburg</t>
  </si>
  <si>
    <t>Charlotte</t>
  </si>
  <si>
    <t>Cornelius</t>
  </si>
  <si>
    <t>Davidson*</t>
  </si>
  <si>
    <t>Huntersville</t>
  </si>
  <si>
    <t>Matthews</t>
  </si>
  <si>
    <t>Mint Hill*</t>
  </si>
  <si>
    <t>Pineville</t>
  </si>
  <si>
    <t>See Union County</t>
  </si>
  <si>
    <t>Mitchell</t>
  </si>
  <si>
    <t>Bakersville</t>
  </si>
  <si>
    <t>Spruce Pine</t>
  </si>
  <si>
    <t>Montgomery</t>
  </si>
  <si>
    <t>Biscoe</t>
  </si>
  <si>
    <t>Mount Gilead</t>
  </si>
  <si>
    <t>Star</t>
  </si>
  <si>
    <t>Troy</t>
  </si>
  <si>
    <t>Moore</t>
  </si>
  <si>
    <t>Aberdeen</t>
  </si>
  <si>
    <t>Cameron</t>
  </si>
  <si>
    <t>Carthage</t>
  </si>
  <si>
    <t>Foxfire Village</t>
  </si>
  <si>
    <t>Pinebluff</t>
  </si>
  <si>
    <t>Pinehurst</t>
  </si>
  <si>
    <t>Robbins</t>
  </si>
  <si>
    <t>Southern Pines</t>
  </si>
  <si>
    <t>Taylortown</t>
  </si>
  <si>
    <t>Vass</t>
  </si>
  <si>
    <t>Whispering Pines</t>
  </si>
  <si>
    <t>Nash</t>
  </si>
  <si>
    <t>Bailey</t>
  </si>
  <si>
    <t>Castalia</t>
  </si>
  <si>
    <t>Dortches</t>
  </si>
  <si>
    <t>Middlesex</t>
  </si>
  <si>
    <t>Momeyer</t>
  </si>
  <si>
    <t>Nashville</t>
  </si>
  <si>
    <t>Red Oak</t>
  </si>
  <si>
    <t>Rocky Mount*</t>
  </si>
  <si>
    <t>Sharpsburg*</t>
  </si>
  <si>
    <t>Spring Hope</t>
  </si>
  <si>
    <t>Whitakers*</t>
  </si>
  <si>
    <t>New Hanover</t>
  </si>
  <si>
    <t>Carolina Beach</t>
  </si>
  <si>
    <t>Kure Beach</t>
  </si>
  <si>
    <t>Wilmington</t>
  </si>
  <si>
    <t>Wrightsville Beach</t>
  </si>
  <si>
    <t>Northampton</t>
  </si>
  <si>
    <t>Conway</t>
  </si>
  <si>
    <t>Garysburg</t>
  </si>
  <si>
    <t>Lasker</t>
  </si>
  <si>
    <t>Rich Square</t>
  </si>
  <si>
    <t>Seaboard</t>
  </si>
  <si>
    <t>Severn</t>
  </si>
  <si>
    <t>Woodland</t>
  </si>
  <si>
    <t>Onslow</t>
  </si>
  <si>
    <t>Holly Ridge</t>
  </si>
  <si>
    <t>Jacksonville</t>
  </si>
  <si>
    <t>North Topsail Beach</t>
  </si>
  <si>
    <t>Richlands</t>
  </si>
  <si>
    <t>See Pender County</t>
  </si>
  <si>
    <t>Swansboro</t>
  </si>
  <si>
    <t>Orange</t>
  </si>
  <si>
    <t>Carrboro</t>
  </si>
  <si>
    <t>Chapel Hill*</t>
  </si>
  <si>
    <t>See Durham County</t>
  </si>
  <si>
    <t>Hillsborough</t>
  </si>
  <si>
    <t>Pamlico</t>
  </si>
  <si>
    <t>Alliance</t>
  </si>
  <si>
    <t>Arapahoe</t>
  </si>
  <si>
    <t>Bayboro</t>
  </si>
  <si>
    <t>Grantsboro</t>
  </si>
  <si>
    <t>Mesic</t>
  </si>
  <si>
    <t>Minnesott Beach</t>
  </si>
  <si>
    <t>Oriental</t>
  </si>
  <si>
    <t>Stonewall</t>
  </si>
  <si>
    <t>Vandemere</t>
  </si>
  <si>
    <t>Pasquotank</t>
  </si>
  <si>
    <t>Elizabeth City*</t>
  </si>
  <si>
    <t>Pender</t>
  </si>
  <si>
    <t>Burgaw</t>
  </si>
  <si>
    <t>Saint Helena</t>
  </si>
  <si>
    <t>Surf City*</t>
  </si>
  <si>
    <t>Topsail Beach</t>
  </si>
  <si>
    <t>See Duplin County</t>
  </si>
  <si>
    <t>Watha</t>
  </si>
  <si>
    <t>Perquimans</t>
  </si>
  <si>
    <t>Winfall</t>
  </si>
  <si>
    <t>Person</t>
  </si>
  <si>
    <t>Roxboro</t>
  </si>
  <si>
    <t>Pitt</t>
  </si>
  <si>
    <t>Ayden</t>
  </si>
  <si>
    <t>Bethel</t>
  </si>
  <si>
    <t>Falkland</t>
  </si>
  <si>
    <t>Farmville</t>
  </si>
  <si>
    <t>Fountain</t>
  </si>
  <si>
    <t>Greenville</t>
  </si>
  <si>
    <t>Grifton*</t>
  </si>
  <si>
    <t>Grimesland</t>
  </si>
  <si>
    <t>Simpson</t>
  </si>
  <si>
    <t>Winterville</t>
  </si>
  <si>
    <t>Polk</t>
  </si>
  <si>
    <t>Saluda*</t>
  </si>
  <si>
    <t>Tryon</t>
  </si>
  <si>
    <t>Randolph</t>
  </si>
  <si>
    <t>Archdale*</t>
  </si>
  <si>
    <t>Asheboro</t>
  </si>
  <si>
    <t>Franklinville</t>
  </si>
  <si>
    <t>Liberty</t>
  </si>
  <si>
    <t>Ramseur</t>
  </si>
  <si>
    <t>Randleman</t>
  </si>
  <si>
    <t>Staley</t>
  </si>
  <si>
    <t>See Davidson County</t>
  </si>
  <si>
    <t>Trinity</t>
  </si>
  <si>
    <t>Richmond</t>
  </si>
  <si>
    <t>Dobbins Heights</t>
  </si>
  <si>
    <t>Ellerbe</t>
  </si>
  <si>
    <t>Hamlet</t>
  </si>
  <si>
    <t>Hoffman</t>
  </si>
  <si>
    <t>Norman</t>
  </si>
  <si>
    <t>Rockingham</t>
  </si>
  <si>
    <t>Robeson</t>
  </si>
  <si>
    <t>Fairmont</t>
  </si>
  <si>
    <t>Lumber Bridge</t>
  </si>
  <si>
    <t>Lumberton</t>
  </si>
  <si>
    <t>Marietta</t>
  </si>
  <si>
    <t>Maxton*</t>
  </si>
  <si>
    <t>McDonald</t>
  </si>
  <si>
    <t>Orrum</t>
  </si>
  <si>
    <t>Parkton</t>
  </si>
  <si>
    <t>Pembroke</t>
  </si>
  <si>
    <t>Proctorville</t>
  </si>
  <si>
    <t>Red Springs*</t>
  </si>
  <si>
    <t>Rowland</t>
  </si>
  <si>
    <t>St Pauls</t>
  </si>
  <si>
    <t>Eden</t>
  </si>
  <si>
    <t>Mayodan</t>
  </si>
  <si>
    <t>Reidsville</t>
  </si>
  <si>
    <t>Stoneville</t>
  </si>
  <si>
    <t>Wentworth</t>
  </si>
  <si>
    <t>Rowan</t>
  </si>
  <si>
    <t>China Grove</t>
  </si>
  <si>
    <t>Faith</t>
  </si>
  <si>
    <t>Granite Quarry</t>
  </si>
  <si>
    <t>See Cabarrus County</t>
  </si>
  <si>
    <t>Landis</t>
  </si>
  <si>
    <t>Rockwell</t>
  </si>
  <si>
    <t>Salisbury</t>
  </si>
  <si>
    <t>Spencer</t>
  </si>
  <si>
    <t>Rutherford</t>
  </si>
  <si>
    <t>Bostic</t>
  </si>
  <si>
    <t>Chimney Rock</t>
  </si>
  <si>
    <t>Ellenboro</t>
  </si>
  <si>
    <t>Forest City</t>
  </si>
  <si>
    <t>Lake Lure</t>
  </si>
  <si>
    <t>Ruth</t>
  </si>
  <si>
    <t>Rutherfordton</t>
  </si>
  <si>
    <t>Spindale</t>
  </si>
  <si>
    <t>Sampson</t>
  </si>
  <si>
    <t>Autryville</t>
  </si>
  <si>
    <t>Clinton</t>
  </si>
  <si>
    <t>Garland</t>
  </si>
  <si>
    <t>Harrells*</t>
  </si>
  <si>
    <t>Newton Grove</t>
  </si>
  <si>
    <t>Roseboro</t>
  </si>
  <si>
    <t>Salemburg</t>
  </si>
  <si>
    <t>Turkey</t>
  </si>
  <si>
    <t>Scotland</t>
  </si>
  <si>
    <t>East Laurinburg</t>
  </si>
  <si>
    <t>Gibson</t>
  </si>
  <si>
    <t>Laurinburg</t>
  </si>
  <si>
    <t>Wagram</t>
  </si>
  <si>
    <t>Stanly</t>
  </si>
  <si>
    <t>Albemarle</t>
  </si>
  <si>
    <t>Badin</t>
  </si>
  <si>
    <t>Locust*</t>
  </si>
  <si>
    <t>Misenhimer</t>
  </si>
  <si>
    <t>New London</t>
  </si>
  <si>
    <t>Norwood</t>
  </si>
  <si>
    <t>Oakboro</t>
  </si>
  <si>
    <t>Red Cross</t>
  </si>
  <si>
    <t>Richfield</t>
  </si>
  <si>
    <t>Stokes</t>
  </si>
  <si>
    <t>Danbury</t>
  </si>
  <si>
    <t>King*</t>
  </si>
  <si>
    <t>Walnut Cove</t>
  </si>
  <si>
    <t>Surry</t>
  </si>
  <si>
    <t>Dobson</t>
  </si>
  <si>
    <t>Elkin*</t>
  </si>
  <si>
    <t>Mount Airy</t>
  </si>
  <si>
    <t>Pilot Mountain</t>
  </si>
  <si>
    <t>Swain</t>
  </si>
  <si>
    <t>Bryson City</t>
  </si>
  <si>
    <t>Transylvania</t>
  </si>
  <si>
    <t>Brevard</t>
  </si>
  <si>
    <t>Rosman</t>
  </si>
  <si>
    <t>Tyrrell</t>
  </si>
  <si>
    <t>Columbia</t>
  </si>
  <si>
    <t>Union</t>
  </si>
  <si>
    <t>Fairview</t>
  </si>
  <si>
    <t>Hemby Bridge</t>
  </si>
  <si>
    <t>Indian Trail</t>
  </si>
  <si>
    <t>Lake Park</t>
  </si>
  <si>
    <t>Marshville</t>
  </si>
  <si>
    <t>Marvin</t>
  </si>
  <si>
    <t>Mineral Springs</t>
  </si>
  <si>
    <t>Monroe</t>
  </si>
  <si>
    <t>Unionville</t>
  </si>
  <si>
    <t>Waxhaw</t>
  </si>
  <si>
    <t>Weddington*</t>
  </si>
  <si>
    <t>Wesley Chapel</t>
  </si>
  <si>
    <t>Wingate</t>
  </si>
  <si>
    <t>Vance</t>
  </si>
  <si>
    <t>Kittrell</t>
  </si>
  <si>
    <t>Middleburg</t>
  </si>
  <si>
    <t>Wake</t>
  </si>
  <si>
    <t>Apex</t>
  </si>
  <si>
    <t>Cary*</t>
  </si>
  <si>
    <t>Fuquay-Varina</t>
  </si>
  <si>
    <t>Garner</t>
  </si>
  <si>
    <t>Holly Springs</t>
  </si>
  <si>
    <t>Knightdale</t>
  </si>
  <si>
    <t>Morrisville*</t>
  </si>
  <si>
    <t>Rolesville</t>
  </si>
  <si>
    <t>Wake Forest*</t>
  </si>
  <si>
    <t>Wendell</t>
  </si>
  <si>
    <t>Zebulon*</t>
  </si>
  <si>
    <t>Warren</t>
  </si>
  <si>
    <t>Norlina</t>
  </si>
  <si>
    <t>Warrenton</t>
  </si>
  <si>
    <t>Creswell</t>
  </si>
  <si>
    <t>Plymouth</t>
  </si>
  <si>
    <t>Roper</t>
  </si>
  <si>
    <t>Watauga</t>
  </si>
  <si>
    <t>Beech Mountain*</t>
  </si>
  <si>
    <t>Blowing Rock*</t>
  </si>
  <si>
    <t>Boone</t>
  </si>
  <si>
    <t>Seven Devils*</t>
  </si>
  <si>
    <t>Wayne</t>
  </si>
  <si>
    <t>Eureka</t>
  </si>
  <si>
    <t>Fremont</t>
  </si>
  <si>
    <t>Goldsboro</t>
  </si>
  <si>
    <t>Mount Olive*</t>
  </si>
  <si>
    <t>Pikeville</t>
  </si>
  <si>
    <t>Seven Springs</t>
  </si>
  <si>
    <t>Walnut Creek</t>
  </si>
  <si>
    <t>Wilkes</t>
  </si>
  <si>
    <t>See Surry County</t>
  </si>
  <si>
    <t>North Wilkesboro</t>
  </si>
  <si>
    <t>Ronda</t>
  </si>
  <si>
    <t>Wilkesboro</t>
  </si>
  <si>
    <t>Wilson</t>
  </si>
  <si>
    <t>Black Creek</t>
  </si>
  <si>
    <t>Elm City</t>
  </si>
  <si>
    <t>See Johnston County</t>
  </si>
  <si>
    <t>Lucama</t>
  </si>
  <si>
    <t>Saratoga</t>
  </si>
  <si>
    <t>Sims</t>
  </si>
  <si>
    <t>Stantonsburg</t>
  </si>
  <si>
    <t>Yadkin</t>
  </si>
  <si>
    <t>Boonville</t>
  </si>
  <si>
    <t>East Bend</t>
  </si>
  <si>
    <t>Jonesville</t>
  </si>
  <si>
    <t>Yadkinville</t>
  </si>
  <si>
    <t>Yancey</t>
  </si>
  <si>
    <t>Burnsville</t>
  </si>
  <si>
    <t>All reporting</t>
  </si>
  <si>
    <t>municipalities</t>
  </si>
  <si>
    <t>Detail may not add to totals due to rounding.</t>
  </si>
  <si>
    <t>Wallburg</t>
  </si>
  <si>
    <t xml:space="preserve"> </t>
  </si>
  <si>
    <t xml:space="preserve">Municipal </t>
  </si>
  <si>
    <t>License</t>
  </si>
  <si>
    <t>Hold</t>
  </si>
  <si>
    <t>tax</t>
  </si>
  <si>
    <t>Occupancy</t>
  </si>
  <si>
    <t>government</t>
  </si>
  <si>
    <t>harmless</t>
  </si>
  <si>
    <t>[Powell Bill</t>
  </si>
  <si>
    <t>levies</t>
  </si>
  <si>
    <t>distribution</t>
  </si>
  <si>
    <t>allocation]</t>
  </si>
  <si>
    <t>Total</t>
  </si>
  <si>
    <t>Municipalities</t>
  </si>
  <si>
    <t>[$]</t>
  </si>
  <si>
    <t>Alamance</t>
  </si>
  <si>
    <t>Burlington*</t>
  </si>
  <si>
    <t xml:space="preserve">Elon </t>
  </si>
  <si>
    <t>Gibsonville*</t>
  </si>
  <si>
    <t>Graham</t>
  </si>
  <si>
    <t>Green Level</t>
  </si>
  <si>
    <t>Haw River</t>
  </si>
  <si>
    <t>Mebane*</t>
  </si>
  <si>
    <t>Ossipee</t>
  </si>
  <si>
    <t>Swepsonville</t>
  </si>
  <si>
    <t>Alexander</t>
  </si>
  <si>
    <t>Taylorsville</t>
  </si>
  <si>
    <t>Alleghany</t>
  </si>
  <si>
    <t>Sparta</t>
  </si>
  <si>
    <t>Anson</t>
  </si>
  <si>
    <t>Ansonville</t>
  </si>
  <si>
    <t>Lilesville</t>
  </si>
  <si>
    <t>McFarlan</t>
  </si>
  <si>
    <t>Morven</t>
  </si>
  <si>
    <t>Peachland</t>
  </si>
  <si>
    <t>Polkton</t>
  </si>
  <si>
    <t>Wadesboro</t>
  </si>
  <si>
    <t>Ashe</t>
  </si>
  <si>
    <t>Jefferson</t>
  </si>
  <si>
    <t>Lansing</t>
  </si>
  <si>
    <t>West Jefferson</t>
  </si>
  <si>
    <t>Avery</t>
  </si>
  <si>
    <t>Banner Elk</t>
  </si>
  <si>
    <t>See Watauga County</t>
  </si>
  <si>
    <t>Crossnore</t>
  </si>
  <si>
    <t>Elk Park</t>
  </si>
  <si>
    <t>Grandfather Village</t>
  </si>
  <si>
    <t>Newland</t>
  </si>
  <si>
    <t>Sugar Mountain</t>
  </si>
  <si>
    <t>Beaufort</t>
  </si>
  <si>
    <t>Aurora</t>
  </si>
  <si>
    <t>Bath</t>
  </si>
  <si>
    <t>Belhaven</t>
  </si>
  <si>
    <t>Chocowinity</t>
  </si>
  <si>
    <t>Pantego</t>
  </si>
  <si>
    <t>Washington</t>
  </si>
  <si>
    <t>Washington Park</t>
  </si>
  <si>
    <t>Bertie</t>
  </si>
  <si>
    <t>Askewville</t>
  </si>
  <si>
    <t>Aulander</t>
  </si>
  <si>
    <t>Colerain</t>
  </si>
  <si>
    <t>Kelford</t>
  </si>
  <si>
    <t>Raleigh*</t>
  </si>
  <si>
    <t>Beech Mountain**</t>
  </si>
  <si>
    <t>Seven Devils**</t>
  </si>
  <si>
    <t>Hickory**</t>
  </si>
  <si>
    <t>Long View**</t>
  </si>
  <si>
    <t>Locust**</t>
  </si>
  <si>
    <t>Blowing Rock**</t>
  </si>
  <si>
    <t>Rhodhiss**</t>
  </si>
  <si>
    <t>Elizabeth City**</t>
  </si>
  <si>
    <t>Cary**</t>
  </si>
  <si>
    <t>High Point**</t>
  </si>
  <si>
    <t>Harrells**</t>
  </si>
  <si>
    <t>Mount Olive**</t>
  </si>
  <si>
    <t>Chapel Hill**</t>
  </si>
  <si>
    <t>Morrisville**</t>
  </si>
  <si>
    <t>Raleigh**</t>
  </si>
  <si>
    <t>Rocky Mount**</t>
  </si>
  <si>
    <t>Sharpsburg**</t>
  </si>
  <si>
    <t>Whitakers**</t>
  </si>
  <si>
    <t>King**</t>
  </si>
  <si>
    <t xml:space="preserve">Wake Forest** </t>
  </si>
  <si>
    <t>Kings Mountain**</t>
  </si>
  <si>
    <t>Archdale**</t>
  </si>
  <si>
    <t>Burlington**</t>
  </si>
  <si>
    <t>Gibsonville**</t>
  </si>
  <si>
    <t>Kernersville**</t>
  </si>
  <si>
    <t>Broadway**</t>
  </si>
  <si>
    <t>Saluda**</t>
  </si>
  <si>
    <t>Davidson**</t>
  </si>
  <si>
    <t>Highlands**</t>
  </si>
  <si>
    <t>Zebulon**</t>
  </si>
  <si>
    <t>Grifton**</t>
  </si>
  <si>
    <t>Maiden**</t>
  </si>
  <si>
    <t>Stallings**</t>
  </si>
  <si>
    <t>Weddington**</t>
  </si>
  <si>
    <t>Surf City**</t>
  </si>
  <si>
    <t>Durham**</t>
  </si>
  <si>
    <t>Mebane**</t>
  </si>
  <si>
    <t>Wallace**</t>
  </si>
  <si>
    <t>Thomasville**</t>
  </si>
  <si>
    <t>Kannapolis**</t>
  </si>
  <si>
    <t>Faison**</t>
  </si>
  <si>
    <t>Maxton**</t>
  </si>
  <si>
    <t>Tobaccoville**</t>
  </si>
  <si>
    <t>Mint Hill**</t>
  </si>
  <si>
    <t>Elkin**</t>
  </si>
  <si>
    <t>Kenly**</t>
  </si>
  <si>
    <t>programming</t>
  </si>
  <si>
    <t>taxes</t>
  </si>
  <si>
    <t>Angier**</t>
  </si>
  <si>
    <t>See Harnett County</t>
  </si>
  <si>
    <t>Butner</t>
  </si>
  <si>
    <t>Eastover</t>
  </si>
  <si>
    <t xml:space="preserve">TABLE 66. -Continued </t>
  </si>
  <si>
    <t>Solid</t>
  </si>
  <si>
    <t>waste</t>
  </si>
  <si>
    <t>disposal</t>
  </si>
  <si>
    <t>Archer Lodge</t>
  </si>
  <si>
    <t>§ 105-521</t>
  </si>
  <si>
    <t>State</t>
  </si>
  <si>
    <t>street-aid</t>
  </si>
  <si>
    <t>*,**Municipality is located in more than one county.  Total levies are shown only in the county where the largest portion of total property valuation is located.</t>
  </si>
  <si>
    <t>Stallings*</t>
  </si>
  <si>
    <t>High Shoals</t>
  </si>
  <si>
    <t>Stanfield</t>
  </si>
  <si>
    <t>See Montgomery County</t>
  </si>
  <si>
    <t>Candor**</t>
  </si>
  <si>
    <t>Angier*</t>
  </si>
  <si>
    <t>Benson*</t>
  </si>
  <si>
    <t>Benson**</t>
  </si>
  <si>
    <t>Clayton*</t>
  </si>
  <si>
    <t>Clayton**</t>
  </si>
  <si>
    <t>Candor*</t>
  </si>
  <si>
    <t>Meals</t>
  </si>
  <si>
    <t>property</t>
  </si>
  <si>
    <t xml:space="preserve">     Municipal</t>
  </si>
  <si>
    <t>share: local</t>
  </si>
  <si>
    <t xml:space="preserve">taxes </t>
  </si>
  <si>
    <t xml:space="preserve">Beer </t>
  </si>
  <si>
    <t>and wine</t>
  </si>
  <si>
    <t>excise</t>
  </si>
  <si>
    <t xml:space="preserve">                      Locally Levied Taxes:</t>
  </si>
  <si>
    <t xml:space="preserve">                    Taxes collected during</t>
  </si>
  <si>
    <t>sales taxes 1</t>
  </si>
  <si>
    <t>Video</t>
  </si>
  <si>
    <t>Utility taxes:</t>
  </si>
  <si>
    <t>electric</t>
  </si>
  <si>
    <t>franchise/</t>
  </si>
  <si>
    <t>PNG excise</t>
  </si>
  <si>
    <t>§ 105-164.44F</t>
  </si>
  <si>
    <t>Telecommu-</t>
  </si>
  <si>
    <t>§ 105-164.44I</t>
  </si>
  <si>
    <t xml:space="preserve">nications tax </t>
  </si>
  <si>
    <t xml:space="preserve">  State aid:</t>
  </si>
  <si>
    <t xml:space="preserve">                                            Municipal Shares of State Levied Taxes:</t>
  </si>
  <si>
    <t xml:space="preserve">   Information compiled from source data provided by the NCDOR Local Government Division.</t>
  </si>
  <si>
    <t>TABLE 66.  AMOUNTS OF MUNICIPAL REVENUES BY TYPES AND MUNICIPAL SHARES OF STATE TAXES, FISCAL YEAR 2013-2014</t>
  </si>
  <si>
    <t xml:space="preserve">                      fiscal year 2012-2013:</t>
  </si>
  <si>
    <t xml:space="preserve">     1 Does not include 1/2% Local Government Public Transportation Sales Tax in Mecklenburg County.   These amounts are as follows:  Charlotte, $29,852,818.11 and</t>
  </si>
  <si>
    <t xml:space="preserve">        Huntersville, $1,944,495.76.</t>
  </si>
  <si>
    <t>Fontana Dam</t>
  </si>
  <si>
    <t xml:space="preserve">    the total assessed valuation of taxable real property, taxable personal property other than registered motor vehicles, and public service company property as of January 1, 2013, and the assessed valuation </t>
  </si>
  <si>
    <t>Connelly Springs+</t>
  </si>
  <si>
    <t>Cerro Gordo+</t>
  </si>
  <si>
    <t>Midway+</t>
  </si>
  <si>
    <t>Hassell+</t>
  </si>
  <si>
    <t>Atkinson+</t>
  </si>
  <si>
    <t>Seagrove+</t>
  </si>
  <si>
    <t>Raynham+</t>
  </si>
  <si>
    <t>Rennert+</t>
  </si>
  <si>
    <t>East Spencer+</t>
  </si>
  <si>
    <t>Gatesville+</t>
  </si>
  <si>
    <t xml:space="preserve">   for classified registered motor vehicles for which tax notices were issued in accordance with § 105-330.5(a) during calendar year 2013, net of releases made by that date.</t>
  </si>
  <si>
    <t>Note:  Municipal property tax levies are computations derived by applying the municipal tax rate to the total assessed valuation of all municipal property.  Municipal property tax levies generally reflect</t>
  </si>
  <si>
    <t xml:space="preserve"> +Denotes municipalities for which the computed municipal property tax levy reflects the assessed valuation of taxable real property and taxable personal property other than registered motor vehicles </t>
  </si>
  <si>
    <t xml:space="preserve">   as of January 1 for the year most recently reported as 2013 values were unavailable at time of publication.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</si>
</sst>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&quot;$&quot;#,##0"/>
    <numFmt numFmtId="165" formatCode="0_)"/>
  </numFmts>
  <fonts count="7"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b/>
      <sz val="10"/>
      <name val="Arial"/>
      <family val="2"/>
    </font>
    <font>
      <b/>
      <sz val="8"/>
      <color rgb="FFFF0000"/>
      <name val="Times New Roman"/>
      <family val="1"/>
    </font>
    <font>
      <b/>
      <sz val="8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0" xfId="0" applyFont="1" applyFill="1"/>
    <xf numFmtId="3" fontId="2" fillId="2" borderId="0" xfId="0" applyNumberFormat="1" applyFont="1" applyFill="1" applyBorder="1" applyAlignment="1" applyProtection="1">
      <alignment horizontal="centerContinuous"/>
    </xf>
    <xf numFmtId="41" fontId="2" fillId="2" borderId="0" xfId="0" applyNumberFormat="1" applyFont="1" applyFill="1" applyBorder="1" applyAlignment="1" applyProtection="1">
      <alignment horizontal="centerContinuous"/>
    </xf>
    <xf numFmtId="3" fontId="2" fillId="2" borderId="1" xfId="0" applyNumberFormat="1" applyFont="1" applyFill="1" applyBorder="1" applyAlignment="1" applyProtection="1">
      <alignment horizontal="left"/>
    </xf>
    <xf numFmtId="3" fontId="2" fillId="2" borderId="1" xfId="0" applyNumberFormat="1" applyFont="1" applyFill="1" applyBorder="1"/>
    <xf numFmtId="41" fontId="2" fillId="2" borderId="2" xfId="0" applyNumberFormat="1" applyFont="1" applyFill="1" applyBorder="1"/>
    <xf numFmtId="41" fontId="2" fillId="2" borderId="2" xfId="0" applyNumberFormat="1" applyFont="1" applyFill="1" applyBorder="1" applyAlignment="1" applyProtection="1">
      <alignment horizontal="center"/>
    </xf>
    <xf numFmtId="41" fontId="2" fillId="2" borderId="2" xfId="0" applyNumberFormat="1" applyFont="1" applyFill="1" applyBorder="1" applyAlignment="1">
      <alignment horizontal="center"/>
    </xf>
    <xf numFmtId="41" fontId="2" fillId="2" borderId="3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41" fontId="2" fillId="2" borderId="4" xfId="0" applyNumberFormat="1" applyFont="1" applyFill="1" applyBorder="1" applyAlignment="1">
      <alignment horizontal="center"/>
    </xf>
    <xf numFmtId="41" fontId="2" fillId="2" borderId="4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Alignment="1" applyProtection="1">
      <alignment horizontal="center"/>
    </xf>
    <xf numFmtId="41" fontId="2" fillId="2" borderId="5" xfId="0" applyNumberFormat="1" applyFont="1" applyFill="1" applyBorder="1"/>
    <xf numFmtId="41" fontId="2" fillId="2" borderId="5" xfId="0" applyNumberFormat="1" applyFont="1" applyFill="1" applyBorder="1" applyAlignment="1" applyProtection="1">
      <alignment horizontal="center"/>
    </xf>
    <xf numFmtId="3" fontId="2" fillId="2" borderId="6" xfId="0" applyNumberFormat="1" applyFont="1" applyFill="1" applyBorder="1" applyAlignment="1" applyProtection="1">
      <alignment horizontal="left"/>
    </xf>
    <xf numFmtId="0" fontId="2" fillId="2" borderId="6" xfId="0" applyFont="1" applyFill="1" applyBorder="1"/>
    <xf numFmtId="3" fontId="2" fillId="2" borderId="7" xfId="0" applyNumberFormat="1" applyFont="1" applyFill="1" applyBorder="1" applyAlignment="1" applyProtection="1">
      <alignment horizontal="left"/>
    </xf>
    <xf numFmtId="41" fontId="2" fillId="2" borderId="8" xfId="0" applyNumberFormat="1" applyFont="1" applyFill="1" applyBorder="1" applyAlignment="1" applyProtection="1">
      <alignment horizontal="center"/>
    </xf>
    <xf numFmtId="41" fontId="2" fillId="2" borderId="6" xfId="0" applyNumberFormat="1" applyFont="1" applyFill="1" applyBorder="1" applyAlignment="1" applyProtection="1">
      <alignment horizontal="center"/>
    </xf>
    <xf numFmtId="41" fontId="2" fillId="2" borderId="9" xfId="0" applyNumberFormat="1" applyFont="1" applyFill="1" applyBorder="1" applyAlignment="1" applyProtection="1">
      <alignment horizontal="center"/>
    </xf>
    <xf numFmtId="37" fontId="2" fillId="2" borderId="0" xfId="0" applyNumberFormat="1" applyFont="1" applyFill="1" applyBorder="1" applyAlignment="1" applyProtection="1">
      <alignment horizontal="left"/>
    </xf>
    <xf numFmtId="0" fontId="2" fillId="2" borderId="0" xfId="0" applyFont="1" applyFill="1" applyBorder="1"/>
    <xf numFmtId="41" fontId="2" fillId="2" borderId="0" xfId="1" applyNumberFormat="1" applyFont="1" applyFill="1" applyBorder="1" applyAlignment="1">
      <alignment horizontal="right"/>
    </xf>
    <xf numFmtId="41" fontId="2" fillId="2" borderId="0" xfId="0" applyNumberFormat="1" applyFont="1" applyFill="1"/>
    <xf numFmtId="41" fontId="2" fillId="2" borderId="0" xfId="0" applyNumberFormat="1" applyFont="1" applyFill="1" applyAlignment="1">
      <alignment horizontal="right"/>
    </xf>
    <xf numFmtId="41" fontId="3" fillId="2" borderId="0" xfId="1" applyNumberFormat="1" applyFont="1" applyFill="1" applyBorder="1" applyAlignment="1" applyProtection="1"/>
    <xf numFmtId="41" fontId="3" fillId="2" borderId="0" xfId="0" applyNumberFormat="1" applyFont="1" applyFill="1" applyBorder="1" applyAlignment="1" applyProtection="1"/>
    <xf numFmtId="164" fontId="2" fillId="2" borderId="0" xfId="0" applyNumberFormat="1" applyFont="1" applyFill="1" applyBorder="1" applyAlignment="1">
      <alignment horizontal="left"/>
    </xf>
    <xf numFmtId="164" fontId="2" fillId="2" borderId="0" xfId="0" applyNumberFormat="1" applyFont="1" applyFill="1" applyBorder="1" applyAlignment="1" applyProtection="1">
      <alignment horizontal="left"/>
    </xf>
    <xf numFmtId="0" fontId="2" fillId="2" borderId="0" xfId="0" applyFont="1" applyFill="1" applyBorder="1" applyAlignment="1">
      <alignment horizontal="left"/>
    </xf>
    <xf numFmtId="41" fontId="2" fillId="2" borderId="0" xfId="0" applyNumberFormat="1" applyFont="1" applyFill="1" applyBorder="1"/>
    <xf numFmtId="164" fontId="2" fillId="2" borderId="0" xfId="0" applyNumberFormat="1" applyFont="1" applyFill="1"/>
    <xf numFmtId="43" fontId="2" fillId="2" borderId="0" xfId="0" applyNumberFormat="1" applyFont="1" applyFill="1"/>
    <xf numFmtId="41" fontId="2" fillId="2" borderId="0" xfId="0" applyNumberFormat="1" applyFont="1" applyFill="1" applyAlignment="1">
      <alignment horizontal="center"/>
    </xf>
    <xf numFmtId="0" fontId="4" fillId="2" borderId="0" xfId="0" applyFont="1" applyFill="1" applyBorder="1"/>
    <xf numFmtId="41" fontId="2" fillId="2" borderId="0" xfId="1" applyNumberFormat="1" applyFont="1" applyFill="1" applyBorder="1"/>
    <xf numFmtId="0" fontId="2" fillId="2" borderId="0" xfId="0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>
      <alignment horizontal="centerContinuous"/>
    </xf>
    <xf numFmtId="41" fontId="2" fillId="2" borderId="0" xfId="0" applyNumberFormat="1" applyFont="1" applyFill="1" applyAlignment="1" applyProtection="1">
      <alignment horizontal="centerContinuous"/>
    </xf>
    <xf numFmtId="41" fontId="2" fillId="2" borderId="0" xfId="0" applyNumberFormat="1" applyFont="1" applyFill="1" applyAlignment="1">
      <alignment horizontal="centerContinuous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37" fontId="2" fillId="2" borderId="0" xfId="0" applyNumberFormat="1" applyFont="1" applyFill="1" applyAlignment="1" applyProtection="1">
      <alignment horizontal="left"/>
    </xf>
    <xf numFmtId="41" fontId="2" fillId="2" borderId="0" xfId="1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37" fontId="2" fillId="2" borderId="6" xfId="0" applyNumberFormat="1" applyFont="1" applyFill="1" applyBorder="1" applyAlignment="1" applyProtection="1">
      <alignment horizontal="left"/>
    </xf>
    <xf numFmtId="41" fontId="2" fillId="2" borderId="6" xfId="1" applyNumberFormat="1" applyFont="1" applyFill="1" applyBorder="1" applyAlignment="1">
      <alignment horizontal="right"/>
    </xf>
    <xf numFmtId="41" fontId="2" fillId="2" borderId="6" xfId="0" applyNumberFormat="1" applyFont="1" applyFill="1" applyBorder="1"/>
    <xf numFmtId="164" fontId="2" fillId="2" borderId="0" xfId="0" quotePrefix="1" applyNumberFormat="1" applyFont="1" applyFill="1" applyBorder="1" applyAlignment="1" applyProtection="1">
      <alignment horizontal="left"/>
    </xf>
    <xf numFmtId="37" fontId="2" fillId="2" borderId="0" xfId="0" quotePrefix="1" applyNumberFormat="1" applyFont="1" applyFill="1" applyBorder="1" applyAlignment="1" applyProtection="1">
      <alignment horizontal="left"/>
    </xf>
    <xf numFmtId="0" fontId="2" fillId="2" borderId="10" xfId="0" applyFont="1" applyFill="1" applyBorder="1" applyAlignment="1">
      <alignment horizontal="left"/>
    </xf>
    <xf numFmtId="37" fontId="2" fillId="2" borderId="10" xfId="0" quotePrefix="1" applyNumberFormat="1" applyFont="1" applyFill="1" applyBorder="1" applyAlignment="1" applyProtection="1">
      <alignment horizontal="left"/>
    </xf>
    <xf numFmtId="41" fontId="2" fillId="2" borderId="10" xfId="1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 applyProtection="1"/>
    <xf numFmtId="3" fontId="2" fillId="2" borderId="0" xfId="1" applyNumberFormat="1" applyFont="1" applyFill="1" applyBorder="1" applyAlignment="1">
      <alignment horizontal="right"/>
    </xf>
    <xf numFmtId="0" fontId="2" fillId="2" borderId="0" xfId="0" quotePrefix="1" applyFont="1" applyFill="1" applyAlignment="1">
      <alignment horizontal="left"/>
    </xf>
    <xf numFmtId="37" fontId="2" fillId="2" borderId="0" xfId="1" applyNumberFormat="1" applyFont="1" applyFill="1" applyBorder="1" applyAlignment="1">
      <alignment horizontal="right"/>
    </xf>
    <xf numFmtId="41" fontId="2" fillId="0" borderId="8" xfId="0" applyNumberFormat="1" applyFont="1" applyFill="1" applyBorder="1" applyAlignment="1" applyProtection="1">
      <alignment horizontal="center"/>
    </xf>
    <xf numFmtId="41" fontId="5" fillId="0" borderId="3" xfId="0" applyNumberFormat="1" applyFont="1" applyFill="1" applyBorder="1"/>
    <xf numFmtId="41" fontId="2" fillId="0" borderId="1" xfId="0" applyNumberFormat="1" applyFont="1" applyFill="1" applyBorder="1"/>
    <xf numFmtId="41" fontId="2" fillId="2" borderId="1" xfId="0" applyNumberFormat="1" applyFont="1" applyFill="1" applyBorder="1"/>
    <xf numFmtId="41" fontId="2" fillId="2" borderId="11" xfId="0" applyNumberFormat="1" applyFont="1" applyFill="1" applyBorder="1"/>
    <xf numFmtId="41" fontId="2" fillId="2" borderId="11" xfId="0" applyNumberFormat="1" applyFont="1" applyFill="1" applyBorder="1" applyAlignment="1">
      <alignment horizontal="center"/>
    </xf>
    <xf numFmtId="41" fontId="2" fillId="2" borderId="1" xfId="0" applyNumberFormat="1" applyFont="1" applyFill="1" applyBorder="1" applyAlignment="1">
      <alignment horizontal="center"/>
    </xf>
    <xf numFmtId="41" fontId="2" fillId="2" borderId="11" xfId="0" applyNumberFormat="1" applyFont="1" applyFill="1" applyBorder="1" applyAlignment="1" applyProtection="1">
      <alignment horizontal="center"/>
    </xf>
    <xf numFmtId="41" fontId="2" fillId="2" borderId="13" xfId="0" applyNumberFormat="1" applyFont="1" applyFill="1" applyBorder="1" applyAlignment="1" applyProtection="1">
      <alignment horizontal="center"/>
    </xf>
    <xf numFmtId="41" fontId="3" fillId="2" borderId="12" xfId="1" applyNumberFormat="1" applyFont="1" applyFill="1" applyBorder="1" applyAlignment="1" applyProtection="1">
      <alignment horizontal="left"/>
    </xf>
    <xf numFmtId="41" fontId="2" fillId="2" borderId="1" xfId="0" applyNumberFormat="1" applyFont="1" applyFill="1" applyBorder="1" applyAlignment="1" applyProtection="1">
      <alignment horizontal="left"/>
    </xf>
    <xf numFmtId="43" fontId="2" fillId="2" borderId="2" xfId="0" applyNumberFormat="1" applyFont="1" applyFill="1" applyBorder="1" applyAlignment="1">
      <alignment horizontal="center"/>
    </xf>
    <xf numFmtId="43" fontId="2" fillId="2" borderId="4" xfId="0" applyNumberFormat="1" applyFont="1" applyFill="1" applyBorder="1" applyAlignment="1">
      <alignment horizontal="center"/>
    </xf>
    <xf numFmtId="41" fontId="2" fillId="2" borderId="14" xfId="0" applyNumberFormat="1" applyFont="1" applyFill="1" applyBorder="1"/>
    <xf numFmtId="41" fontId="3" fillId="2" borderId="0" xfId="0" applyNumberFormat="1" applyFont="1" applyFill="1" applyAlignment="1" applyProtection="1"/>
    <xf numFmtId="165" fontId="2" fillId="0" borderId="0" xfId="0" applyNumberFormat="1" applyFont="1" applyBorder="1" applyAlignment="1" applyProtection="1">
      <alignment horizontal="left"/>
    </xf>
    <xf numFmtId="41" fontId="2" fillId="2" borderId="0" xfId="0" applyNumberFormat="1" applyFont="1" applyFill="1" applyBorder="1" applyAlignment="1">
      <alignment horizontal="right"/>
    </xf>
    <xf numFmtId="165" fontId="2" fillId="2" borderId="0" xfId="0" applyNumberFormat="1" applyFont="1" applyFill="1" applyBorder="1" applyAlignment="1" applyProtection="1">
      <alignment horizontal="left"/>
    </xf>
    <xf numFmtId="41" fontId="6" fillId="2" borderId="0" xfId="0" applyNumberFormat="1" applyFont="1" applyFill="1" applyBorder="1"/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/>
    <xf numFmtId="41" fontId="4" fillId="2" borderId="0" xfId="0" applyNumberFormat="1" applyFont="1" applyFill="1" applyBorder="1"/>
    <xf numFmtId="37" fontId="2" fillId="2" borderId="0" xfId="0" applyNumberFormat="1" applyFont="1" applyFill="1" applyBorder="1" applyAlignment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al%20Abstract%20of%20North%20Carolina%20Taxes/2014/Reference%20Resources%202014/LG%20data/REVISED%20LG5413_1%201-9-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G54 - 2013"/>
      <sheetName val="LG54 - 2013 ab"/>
      <sheetName val="LG04 - 2013 ab construct"/>
    </sheetNames>
    <sheetDataSet>
      <sheetData sheetId="0" refreshError="1"/>
      <sheetData sheetId="1">
        <row r="11">
          <cell r="P11">
            <v>182281</v>
          </cell>
        </row>
        <row r="13">
          <cell r="P13">
            <v>25521513</v>
          </cell>
        </row>
        <row r="14">
          <cell r="P14">
            <v>463058</v>
          </cell>
        </row>
        <row r="15">
          <cell r="P15">
            <v>2282827</v>
          </cell>
        </row>
        <row r="17">
          <cell r="P17">
            <v>1308478</v>
          </cell>
        </row>
        <row r="18">
          <cell r="P18">
            <v>1260398</v>
          </cell>
        </row>
        <row r="19">
          <cell r="P19">
            <v>4397775</v>
          </cell>
        </row>
        <row r="20">
          <cell r="P20">
            <v>225271</v>
          </cell>
        </row>
        <row r="21">
          <cell r="P21">
            <v>695624</v>
          </cell>
        </row>
        <row r="23">
          <cell r="P23">
            <v>6406486</v>
          </cell>
        </row>
        <row r="24">
          <cell r="P24">
            <v>1210757</v>
          </cell>
        </row>
        <row r="25">
          <cell r="P25">
            <v>16957</v>
          </cell>
        </row>
        <row r="28">
          <cell r="P28">
            <v>647669</v>
          </cell>
        </row>
        <row r="31">
          <cell r="P31">
            <v>465301</v>
          </cell>
        </row>
        <row r="34">
          <cell r="P34">
            <v>70572</v>
          </cell>
        </row>
        <row r="35">
          <cell r="P35">
            <v>79179</v>
          </cell>
        </row>
        <row r="36">
          <cell r="P36">
            <v>9891</v>
          </cell>
        </row>
        <row r="37">
          <cell r="P37">
            <v>68238</v>
          </cell>
        </row>
        <row r="38">
          <cell r="P38">
            <v>53562</v>
          </cell>
        </row>
        <row r="39">
          <cell r="P39">
            <v>107351</v>
          </cell>
        </row>
        <row r="40">
          <cell r="P40">
            <v>1580951</v>
          </cell>
        </row>
        <row r="43">
          <cell r="P43">
            <v>548138</v>
          </cell>
        </row>
        <row r="44">
          <cell r="P44">
            <v>27618</v>
          </cell>
        </row>
        <row r="45">
          <cell r="P45">
            <v>1064033</v>
          </cell>
        </row>
        <row r="48">
          <cell r="P48">
            <v>1039241</v>
          </cell>
        </row>
        <row r="50">
          <cell r="P50">
            <v>27426</v>
          </cell>
        </row>
        <row r="51">
          <cell r="P51">
            <v>68377</v>
          </cell>
        </row>
        <row r="52">
          <cell r="P52">
            <v>281758</v>
          </cell>
        </row>
        <row r="54">
          <cell r="P54">
            <v>1197370</v>
          </cell>
        </row>
        <row r="57">
          <cell r="P57">
            <v>136618</v>
          </cell>
        </row>
        <row r="58">
          <cell r="P58">
            <v>88694</v>
          </cell>
        </row>
        <row r="59">
          <cell r="P59">
            <v>519394</v>
          </cell>
        </row>
        <row r="60">
          <cell r="P60">
            <v>288295</v>
          </cell>
        </row>
        <row r="61">
          <cell r="P61">
            <v>28204</v>
          </cell>
        </row>
        <row r="62">
          <cell r="P62">
            <v>4299613</v>
          </cell>
        </row>
        <row r="63">
          <cell r="P63">
            <v>154343</v>
          </cell>
        </row>
        <row r="66">
          <cell r="P66">
            <v>15203</v>
          </cell>
        </row>
        <row r="67">
          <cell r="P67">
            <v>237093</v>
          </cell>
        </row>
        <row r="68">
          <cell r="P68">
            <v>56200</v>
          </cell>
        </row>
        <row r="69">
          <cell r="P69">
            <v>20192</v>
          </cell>
        </row>
        <row r="70">
          <cell r="P70">
            <v>108733</v>
          </cell>
        </row>
        <row r="71">
          <cell r="P71">
            <v>16962</v>
          </cell>
        </row>
        <row r="72">
          <cell r="P72">
            <v>22296</v>
          </cell>
        </row>
        <row r="73">
          <cell r="P73">
            <v>164754</v>
          </cell>
        </row>
        <row r="76">
          <cell r="P76">
            <v>467601</v>
          </cell>
        </row>
        <row r="77">
          <cell r="P77">
            <v>307890</v>
          </cell>
        </row>
        <row r="78">
          <cell r="P78">
            <v>84154</v>
          </cell>
        </row>
        <row r="79">
          <cell r="P79">
            <v>46021</v>
          </cell>
        </row>
        <row r="80">
          <cell r="P80">
            <v>1623525</v>
          </cell>
        </row>
        <row r="81">
          <cell r="P81">
            <v>16104</v>
          </cell>
        </row>
        <row r="82">
          <cell r="P82">
            <v>699093</v>
          </cell>
        </row>
        <row r="85">
          <cell r="P85">
            <v>7340854</v>
          </cell>
        </row>
        <row r="86">
          <cell r="P86">
            <v>133467</v>
          </cell>
        </row>
        <row r="87">
          <cell r="P87">
            <v>724140</v>
          </cell>
        </row>
        <row r="88">
          <cell r="P88">
            <v>6924</v>
          </cell>
        </row>
        <row r="89">
          <cell r="P89">
            <v>265650</v>
          </cell>
        </row>
        <row r="90">
          <cell r="P90">
            <v>415089</v>
          </cell>
        </row>
        <row r="91">
          <cell r="P91">
            <v>562050</v>
          </cell>
        </row>
        <row r="92">
          <cell r="P92">
            <v>1553937</v>
          </cell>
        </row>
        <row r="93">
          <cell r="P93">
            <v>3003819</v>
          </cell>
        </row>
        <row r="94">
          <cell r="P94">
            <v>269961</v>
          </cell>
        </row>
        <row r="95">
          <cell r="P95">
            <v>111444</v>
          </cell>
        </row>
        <row r="96">
          <cell r="P96">
            <v>6978041</v>
          </cell>
        </row>
        <row r="97">
          <cell r="P97">
            <v>2764982</v>
          </cell>
        </row>
        <row r="98">
          <cell r="P98">
            <v>42754</v>
          </cell>
        </row>
        <row r="99">
          <cell r="P99">
            <v>2773309</v>
          </cell>
        </row>
        <row r="100">
          <cell r="P100">
            <v>1763375</v>
          </cell>
        </row>
        <row r="101">
          <cell r="P101">
            <v>684798</v>
          </cell>
        </row>
        <row r="102">
          <cell r="P102">
            <v>1955749</v>
          </cell>
        </row>
        <row r="103">
          <cell r="P103">
            <v>25324</v>
          </cell>
        </row>
        <row r="106">
          <cell r="P106">
            <v>51372976</v>
          </cell>
        </row>
        <row r="107">
          <cell r="P107">
            <v>2418486</v>
          </cell>
        </row>
        <row r="108">
          <cell r="P108">
            <v>3700064</v>
          </cell>
        </row>
        <row r="109">
          <cell r="P109">
            <v>969527</v>
          </cell>
        </row>
        <row r="110">
          <cell r="P110">
            <v>2641684</v>
          </cell>
        </row>
        <row r="111">
          <cell r="P111">
            <v>2004973</v>
          </cell>
        </row>
        <row r="114">
          <cell r="P114">
            <v>70324</v>
          </cell>
        </row>
        <row r="115">
          <cell r="P115">
            <v>362875</v>
          </cell>
        </row>
        <row r="116">
          <cell r="P116">
            <v>251035</v>
          </cell>
        </row>
        <row r="118">
          <cell r="P118">
            <v>226442</v>
          </cell>
        </row>
        <row r="120">
          <cell r="P120">
            <v>8447182</v>
          </cell>
        </row>
        <row r="122">
          <cell r="P122">
            <v>140038</v>
          </cell>
        </row>
        <row r="123">
          <cell r="P123">
            <v>66794</v>
          </cell>
        </row>
        <row r="124">
          <cell r="P124">
            <v>110076</v>
          </cell>
        </row>
        <row r="125">
          <cell r="P125">
            <v>1720414</v>
          </cell>
        </row>
        <row r="128">
          <cell r="P128">
            <v>44709277</v>
          </cell>
        </row>
        <row r="129">
          <cell r="P129">
            <v>2598662</v>
          </cell>
        </row>
        <row r="131">
          <cell r="P131">
            <v>17005096</v>
          </cell>
        </row>
        <row r="132">
          <cell r="P132">
            <v>2522867</v>
          </cell>
        </row>
        <row r="134">
          <cell r="P134">
            <v>653950</v>
          </cell>
        </row>
        <row r="135">
          <cell r="P135">
            <v>660003</v>
          </cell>
        </row>
        <row r="139">
          <cell r="P139">
            <v>79203</v>
          </cell>
        </row>
        <row r="140">
          <cell r="P140">
            <v>1755143</v>
          </cell>
        </row>
        <row r="142">
          <cell r="P142">
            <v>1063433</v>
          </cell>
        </row>
        <row r="143">
          <cell r="P143">
            <v>10062150</v>
          </cell>
        </row>
        <row r="145">
          <cell r="P145">
            <v>500580</v>
          </cell>
        </row>
        <row r="151">
          <cell r="P151">
            <v>2732440</v>
          </cell>
        </row>
        <row r="152">
          <cell r="P152">
            <v>2370282</v>
          </cell>
        </row>
        <row r="153">
          <cell r="P153">
            <v>37742</v>
          </cell>
        </row>
        <row r="154">
          <cell r="P154">
            <v>637941</v>
          </cell>
        </row>
        <row r="155">
          <cell r="P155">
            <v>241647</v>
          </cell>
        </row>
        <row r="156">
          <cell r="P156">
            <v>3736442</v>
          </cell>
        </row>
        <row r="157">
          <cell r="P157">
            <v>766065</v>
          </cell>
        </row>
        <row r="158">
          <cell r="P158">
            <v>6050230</v>
          </cell>
        </row>
        <row r="159">
          <cell r="P159">
            <v>1109507</v>
          </cell>
        </row>
        <row r="160">
          <cell r="P160">
            <v>40876</v>
          </cell>
        </row>
        <row r="161">
          <cell r="P161">
            <v>1615707</v>
          </cell>
        </row>
        <row r="164">
          <cell r="P164">
            <v>36624</v>
          </cell>
        </row>
        <row r="165">
          <cell r="P165">
            <v>323394</v>
          </cell>
        </row>
        <row r="168">
          <cell r="P168">
            <v>138566</v>
          </cell>
        </row>
        <row r="169">
          <cell r="P169">
            <v>347236</v>
          </cell>
        </row>
        <row r="170">
          <cell r="P170">
            <v>1703835</v>
          </cell>
        </row>
        <row r="171">
          <cell r="P171">
            <v>4262590</v>
          </cell>
        </row>
        <row r="173">
          <cell r="P173">
            <v>22923851</v>
          </cell>
        </row>
        <row r="174">
          <cell r="P174">
            <v>513186</v>
          </cell>
        </row>
        <row r="175">
          <cell r="P175">
            <v>205861</v>
          </cell>
        </row>
        <row r="177">
          <cell r="P177">
            <v>1262474</v>
          </cell>
        </row>
        <row r="178">
          <cell r="P178">
            <v>159659</v>
          </cell>
        </row>
        <row r="180">
          <cell r="P180">
            <v>1247</v>
          </cell>
        </row>
        <row r="181">
          <cell r="P181">
            <v>4939270</v>
          </cell>
        </row>
        <row r="182">
          <cell r="P182">
            <v>5076650</v>
          </cell>
        </row>
        <row r="186">
          <cell r="P186">
            <v>44701</v>
          </cell>
        </row>
        <row r="187">
          <cell r="P187">
            <v>1758735</v>
          </cell>
        </row>
        <row r="188">
          <cell r="P188">
            <v>1934163</v>
          </cell>
        </row>
        <row r="191">
          <cell r="P191">
            <v>578863</v>
          </cell>
        </row>
        <row r="193">
          <cell r="P193">
            <v>908423</v>
          </cell>
        </row>
        <row r="196">
          <cell r="P196">
            <v>1506950</v>
          </cell>
        </row>
        <row r="199">
          <cell r="P199">
            <v>97750</v>
          </cell>
        </row>
        <row r="202">
          <cell r="P202">
            <v>795979</v>
          </cell>
        </row>
        <row r="203">
          <cell r="P203">
            <v>6310</v>
          </cell>
        </row>
        <row r="204">
          <cell r="P204">
            <v>16873</v>
          </cell>
        </row>
        <row r="205">
          <cell r="P205">
            <v>20833</v>
          </cell>
        </row>
        <row r="206">
          <cell r="P206">
            <v>134568</v>
          </cell>
        </row>
        <row r="208">
          <cell r="P208">
            <v>3369855</v>
          </cell>
        </row>
        <row r="209">
          <cell r="P209">
            <v>564794</v>
          </cell>
        </row>
        <row r="210">
          <cell r="P210">
            <v>78022</v>
          </cell>
        </row>
        <row r="211">
          <cell r="P211">
            <v>30384</v>
          </cell>
        </row>
        <row r="212">
          <cell r="P212">
            <v>51495</v>
          </cell>
        </row>
        <row r="213">
          <cell r="P213">
            <v>13359</v>
          </cell>
        </row>
        <row r="214">
          <cell r="P214">
            <v>7573289</v>
          </cell>
        </row>
        <row r="215">
          <cell r="P215">
            <v>22658</v>
          </cell>
        </row>
        <row r="218">
          <cell r="P218">
            <v>3349</v>
          </cell>
        </row>
        <row r="219">
          <cell r="P219">
            <v>105690</v>
          </cell>
        </row>
        <row r="220">
          <cell r="P220">
            <v>82619</v>
          </cell>
        </row>
        <row r="221">
          <cell r="P221">
            <v>14673</v>
          </cell>
        </row>
        <row r="222">
          <cell r="P222">
            <v>496634</v>
          </cell>
        </row>
        <row r="223">
          <cell r="P223">
            <v>241659</v>
          </cell>
        </row>
        <row r="224">
          <cell r="P224">
            <v>550083</v>
          </cell>
        </row>
        <row r="225">
          <cell r="P225">
            <v>50853</v>
          </cell>
        </row>
        <row r="226">
          <cell r="P226">
            <v>1007561</v>
          </cell>
        </row>
        <row r="227">
          <cell r="P227">
            <v>2401338</v>
          </cell>
        </row>
        <row r="230">
          <cell r="P230">
            <v>346355</v>
          </cell>
        </row>
        <row r="231">
          <cell r="P231">
            <v>27260</v>
          </cell>
        </row>
        <row r="232">
          <cell r="P232">
            <v>48390</v>
          </cell>
        </row>
        <row r="233">
          <cell r="P233">
            <v>4429325</v>
          </cell>
        </row>
        <row r="234">
          <cell r="P234">
            <v>13108954</v>
          </cell>
        </row>
        <row r="235">
          <cell r="P235">
            <v>880811</v>
          </cell>
        </row>
        <row r="236">
          <cell r="P236">
            <v>1090938</v>
          </cell>
        </row>
        <row r="237">
          <cell r="P237">
            <v>258771</v>
          </cell>
        </row>
        <row r="240">
          <cell r="P240">
            <v>619684</v>
          </cell>
        </row>
        <row r="241">
          <cell r="P241">
            <v>23527</v>
          </cell>
        </row>
        <row r="242">
          <cell r="P242">
            <v>62554660</v>
          </cell>
        </row>
        <row r="243">
          <cell r="P243">
            <v>26209</v>
          </cell>
        </row>
        <row r="244">
          <cell r="P244">
            <v>4542931</v>
          </cell>
        </row>
        <row r="245">
          <cell r="P245">
            <v>19024</v>
          </cell>
        </row>
        <row r="246">
          <cell r="P246">
            <v>3054327</v>
          </cell>
        </row>
        <row r="247">
          <cell r="P247">
            <v>280095</v>
          </cell>
        </row>
        <row r="248">
          <cell r="P248">
            <v>87884</v>
          </cell>
        </row>
        <row r="253">
          <cell r="P253">
            <v>3305063</v>
          </cell>
        </row>
        <row r="254">
          <cell r="P254">
            <v>6481360</v>
          </cell>
        </row>
        <row r="255">
          <cell r="P255">
            <v>3328950</v>
          </cell>
        </row>
        <row r="256">
          <cell r="P256">
            <v>1911486</v>
          </cell>
        </row>
        <row r="257">
          <cell r="P257">
            <v>5958230</v>
          </cell>
        </row>
        <row r="258">
          <cell r="P258">
            <v>2872728</v>
          </cell>
        </row>
        <row r="261">
          <cell r="P261">
            <v>661698</v>
          </cell>
        </row>
        <row r="263">
          <cell r="P263">
            <v>9013362</v>
          </cell>
        </row>
        <row r="264">
          <cell r="P264">
            <v>172898</v>
          </cell>
        </row>
        <row r="266">
          <cell r="P266">
            <v>9348275</v>
          </cell>
        </row>
        <row r="267">
          <cell r="P267">
            <v>211313</v>
          </cell>
        </row>
        <row r="268">
          <cell r="P268">
            <v>123925</v>
          </cell>
        </row>
        <row r="271">
          <cell r="P271">
            <v>770899</v>
          </cell>
        </row>
        <row r="272">
          <cell r="P272">
            <v>155778</v>
          </cell>
        </row>
        <row r="273">
          <cell r="P273">
            <v>2068544</v>
          </cell>
        </row>
        <row r="276">
          <cell r="P276">
            <v>413679</v>
          </cell>
        </row>
        <row r="277">
          <cell r="P277">
            <v>74320</v>
          </cell>
        </row>
        <row r="278">
          <cell r="P278">
            <v>274678</v>
          </cell>
        </row>
        <row r="279">
          <cell r="P279">
            <v>53733</v>
          </cell>
        </row>
        <row r="280">
          <cell r="P280">
            <v>285774</v>
          </cell>
        </row>
        <row r="281">
          <cell r="P281">
            <v>162990</v>
          </cell>
        </row>
        <row r="283">
          <cell r="P283">
            <v>402694</v>
          </cell>
        </row>
        <row r="284">
          <cell r="P284">
            <v>100374</v>
          </cell>
        </row>
        <row r="285">
          <cell r="P285">
            <v>1364152</v>
          </cell>
        </row>
        <row r="286">
          <cell r="P286">
            <v>865287</v>
          </cell>
        </row>
        <row r="291">
          <cell r="P291">
            <v>72624</v>
          </cell>
        </row>
        <row r="292">
          <cell r="P292">
            <v>135013834</v>
          </cell>
        </row>
        <row r="293">
          <cell r="P293">
            <v>42075</v>
          </cell>
        </row>
        <row r="298">
          <cell r="P298">
            <v>18472</v>
          </cell>
        </row>
        <row r="299">
          <cell r="P299">
            <v>10848</v>
          </cell>
        </row>
        <row r="300">
          <cell r="P300">
            <v>68491</v>
          </cell>
        </row>
        <row r="301">
          <cell r="P301">
            <v>191759</v>
          </cell>
        </row>
        <row r="302">
          <cell r="P302">
            <v>328008</v>
          </cell>
        </row>
        <row r="305">
          <cell r="P305">
            <v>13967</v>
          </cell>
        </row>
        <row r="306">
          <cell r="P306">
            <v>3612191</v>
          </cell>
        </row>
        <row r="310">
          <cell r="P310">
            <v>97369</v>
          </cell>
        </row>
        <row r="311">
          <cell r="P311">
            <v>2259833</v>
          </cell>
        </row>
        <row r="314">
          <cell r="P314">
            <v>351451</v>
          </cell>
        </row>
        <row r="315">
          <cell r="P315">
            <v>12355186</v>
          </cell>
        </row>
        <row r="317">
          <cell r="P317">
            <v>2133219</v>
          </cell>
        </row>
        <row r="318">
          <cell r="P318">
            <v>1027081</v>
          </cell>
        </row>
        <row r="319">
          <cell r="P319">
            <v>90381</v>
          </cell>
        </row>
        <row r="320">
          <cell r="P320">
            <v>767375</v>
          </cell>
        </row>
        <row r="321">
          <cell r="P321">
            <v>105458112</v>
          </cell>
        </row>
        <row r="324">
          <cell r="P324">
            <v>156456</v>
          </cell>
        </row>
        <row r="325">
          <cell r="P325">
            <v>704601</v>
          </cell>
        </row>
        <row r="326">
          <cell r="P326">
            <v>1452886</v>
          </cell>
        </row>
        <row r="328">
          <cell r="P328">
            <v>845670</v>
          </cell>
        </row>
        <row r="331">
          <cell r="P331">
            <v>5461103</v>
          </cell>
        </row>
        <row r="332">
          <cell r="P332">
            <v>1466692</v>
          </cell>
        </row>
        <row r="333">
          <cell r="P333">
            <v>1697064</v>
          </cell>
        </row>
        <row r="334">
          <cell r="P334">
            <v>2038757</v>
          </cell>
        </row>
        <row r="335">
          <cell r="P335">
            <v>1024912</v>
          </cell>
        </row>
        <row r="336">
          <cell r="P336">
            <v>28192248</v>
          </cell>
        </row>
        <row r="337">
          <cell r="P337">
            <v>122368</v>
          </cell>
        </row>
        <row r="339">
          <cell r="P339">
            <v>1063960</v>
          </cell>
        </row>
        <row r="340">
          <cell r="P340">
            <v>339674</v>
          </cell>
        </row>
        <row r="341">
          <cell r="P341">
            <v>5905907</v>
          </cell>
        </row>
        <row r="342">
          <cell r="P342">
            <v>704210</v>
          </cell>
        </row>
        <row r="343">
          <cell r="P343">
            <v>1376802</v>
          </cell>
        </row>
        <row r="346">
          <cell r="P346">
            <v>56130</v>
          </cell>
        </row>
        <row r="349">
          <cell r="P349">
            <v>6474</v>
          </cell>
        </row>
        <row r="350">
          <cell r="P350">
            <v>93281</v>
          </cell>
        </row>
        <row r="351">
          <cell r="P351">
            <v>306880</v>
          </cell>
        </row>
        <row r="354">
          <cell r="P354">
            <v>1969139</v>
          </cell>
        </row>
        <row r="355">
          <cell r="P355">
            <v>2155349</v>
          </cell>
        </row>
        <row r="356">
          <cell r="P356">
            <v>3247997</v>
          </cell>
        </row>
        <row r="357">
          <cell r="P357">
            <v>194793</v>
          </cell>
        </row>
        <row r="358">
          <cell r="P358">
            <v>80523</v>
          </cell>
        </row>
        <row r="361">
          <cell r="P361">
            <v>70420</v>
          </cell>
        </row>
        <row r="362">
          <cell r="P362">
            <v>365410</v>
          </cell>
        </row>
        <row r="363">
          <cell r="P363">
            <v>56774</v>
          </cell>
        </row>
        <row r="369">
          <cell r="P369">
            <v>157960041</v>
          </cell>
        </row>
        <row r="371">
          <cell r="P371">
            <v>310972</v>
          </cell>
        </row>
        <row r="372">
          <cell r="P372">
            <v>2938309</v>
          </cell>
        </row>
        <row r="373">
          <cell r="P373">
            <v>12770</v>
          </cell>
        </row>
        <row r="374">
          <cell r="P374">
            <v>57161386</v>
          </cell>
        </row>
        <row r="375">
          <cell r="P375">
            <v>1795221</v>
          </cell>
        </row>
        <row r="377">
          <cell r="P377">
            <v>735899</v>
          </cell>
        </row>
        <row r="378">
          <cell r="P378">
            <v>92045</v>
          </cell>
        </row>
        <row r="379">
          <cell r="P379">
            <v>130482</v>
          </cell>
        </row>
        <row r="380">
          <cell r="P380">
            <v>472274</v>
          </cell>
        </row>
        <row r="381">
          <cell r="P381">
            <v>26103</v>
          </cell>
        </row>
        <row r="384">
          <cell r="P384">
            <v>680083</v>
          </cell>
        </row>
        <row r="385">
          <cell r="P385">
            <v>71754</v>
          </cell>
        </row>
        <row r="386">
          <cell r="P386">
            <v>65146</v>
          </cell>
        </row>
        <row r="387">
          <cell r="P387">
            <v>240998</v>
          </cell>
        </row>
        <row r="388">
          <cell r="P388">
            <v>7315154</v>
          </cell>
        </row>
        <row r="389">
          <cell r="P389">
            <v>652481</v>
          </cell>
        </row>
        <row r="390">
          <cell r="P390">
            <v>1335167</v>
          </cell>
        </row>
        <row r="394">
          <cell r="P394">
            <v>161168</v>
          </cell>
        </row>
        <row r="395">
          <cell r="P395">
            <v>1406212</v>
          </cell>
        </row>
        <row r="398">
          <cell r="P398">
            <v>599301</v>
          </cell>
        </row>
        <row r="399">
          <cell r="P399">
            <v>3817701</v>
          </cell>
        </row>
        <row r="400">
          <cell r="P400">
            <v>1219344</v>
          </cell>
        </row>
        <row r="401">
          <cell r="P401">
            <v>1493528</v>
          </cell>
        </row>
        <row r="404">
          <cell r="P404">
            <v>2677151</v>
          </cell>
        </row>
        <row r="405">
          <cell r="P405">
            <v>340680</v>
          </cell>
        </row>
        <row r="406">
          <cell r="P406">
            <v>1596156</v>
          </cell>
        </row>
        <row r="407">
          <cell r="P407">
            <v>4673062</v>
          </cell>
        </row>
        <row r="410">
          <cell r="P410">
            <v>716342</v>
          </cell>
        </row>
        <row r="411">
          <cell r="P411">
            <v>3281306</v>
          </cell>
        </row>
        <row r="412">
          <cell r="P412">
            <v>6775292</v>
          </cell>
        </row>
        <row r="413">
          <cell r="P413">
            <v>1326288</v>
          </cell>
        </row>
        <row r="414">
          <cell r="P414">
            <v>830672</v>
          </cell>
        </row>
        <row r="418">
          <cell r="P418">
            <v>2549957</v>
          </cell>
        </row>
        <row r="419">
          <cell r="P419">
            <v>140261</v>
          </cell>
        </row>
        <row r="420">
          <cell r="P420">
            <v>14687</v>
          </cell>
        </row>
        <row r="421">
          <cell r="P421">
            <v>22164</v>
          </cell>
        </row>
        <row r="422">
          <cell r="P422">
            <v>863285</v>
          </cell>
        </row>
        <row r="423">
          <cell r="P423">
            <v>217879</v>
          </cell>
        </row>
        <row r="426">
          <cell r="P426">
            <v>2052594</v>
          </cell>
        </row>
        <row r="432">
          <cell r="P432">
            <v>30337</v>
          </cell>
        </row>
        <row r="433">
          <cell r="P433">
            <v>25015</v>
          </cell>
        </row>
        <row r="434">
          <cell r="P434">
            <v>30530339</v>
          </cell>
        </row>
        <row r="435">
          <cell r="P435">
            <v>11919756</v>
          </cell>
        </row>
        <row r="436">
          <cell r="P436">
            <v>1537645</v>
          </cell>
        </row>
        <row r="439">
          <cell r="P439">
            <v>100009</v>
          </cell>
        </row>
        <row r="440">
          <cell r="P440">
            <v>54871</v>
          </cell>
        </row>
        <row r="442">
          <cell r="P442">
            <v>1275638</v>
          </cell>
        </row>
        <row r="443">
          <cell r="P443">
            <v>28872</v>
          </cell>
        </row>
        <row r="446">
          <cell r="P446">
            <v>399574</v>
          </cell>
        </row>
        <row r="448">
          <cell r="P448">
            <v>889</v>
          </cell>
        </row>
        <row r="449">
          <cell r="P449">
            <v>1502238</v>
          </cell>
        </row>
        <row r="451">
          <cell r="P451">
            <v>41</v>
          </cell>
        </row>
        <row r="452">
          <cell r="P452">
            <v>8432383</v>
          </cell>
        </row>
        <row r="453">
          <cell r="P453">
            <v>599356</v>
          </cell>
        </row>
        <row r="455">
          <cell r="P455">
            <v>28670</v>
          </cell>
        </row>
        <row r="456">
          <cell r="P456">
            <v>762070</v>
          </cell>
        </row>
        <row r="457">
          <cell r="P457">
            <v>112988</v>
          </cell>
        </row>
        <row r="458">
          <cell r="P458">
            <v>455760</v>
          </cell>
        </row>
        <row r="459">
          <cell r="P459">
            <v>390156</v>
          </cell>
        </row>
        <row r="460">
          <cell r="P460">
            <v>2121791</v>
          </cell>
        </row>
        <row r="461">
          <cell r="P461">
            <v>5866970</v>
          </cell>
        </row>
        <row r="462">
          <cell r="P462">
            <v>375594</v>
          </cell>
        </row>
        <row r="465">
          <cell r="P465">
            <v>242187</v>
          </cell>
        </row>
        <row r="466">
          <cell r="P466">
            <v>68259</v>
          </cell>
        </row>
        <row r="467">
          <cell r="P467">
            <v>55290</v>
          </cell>
        </row>
        <row r="471">
          <cell r="P471">
            <v>2678</v>
          </cell>
        </row>
        <row r="472">
          <cell r="P472">
            <v>369517</v>
          </cell>
        </row>
        <row r="473">
          <cell r="P473">
            <v>13167270</v>
          </cell>
        </row>
        <row r="477">
          <cell r="P477">
            <v>9884330</v>
          </cell>
        </row>
        <row r="478">
          <cell r="P478">
            <v>612748</v>
          </cell>
        </row>
        <row r="479">
          <cell r="P479">
            <v>197222</v>
          </cell>
        </row>
        <row r="482">
          <cell r="P482">
            <v>4757887</v>
          </cell>
        </row>
        <row r="486">
          <cell r="P486">
            <v>1748971</v>
          </cell>
        </row>
        <row r="488">
          <cell r="P488">
            <v>2455803</v>
          </cell>
        </row>
        <row r="489">
          <cell r="P489">
            <v>127126</v>
          </cell>
        </row>
        <row r="492">
          <cell r="P492">
            <v>186064</v>
          </cell>
        </row>
        <row r="493">
          <cell r="P493">
            <v>545434</v>
          </cell>
        </row>
        <row r="494">
          <cell r="P494">
            <v>369418</v>
          </cell>
        </row>
        <row r="497">
          <cell r="P497">
            <v>14591</v>
          </cell>
        </row>
        <row r="498">
          <cell r="P498">
            <v>28304</v>
          </cell>
        </row>
        <row r="499">
          <cell r="P499">
            <v>74612</v>
          </cell>
        </row>
        <row r="500">
          <cell r="P500">
            <v>6230</v>
          </cell>
        </row>
        <row r="501">
          <cell r="P501">
            <v>124359</v>
          </cell>
        </row>
        <row r="502">
          <cell r="P502">
            <v>72519</v>
          </cell>
        </row>
        <row r="503">
          <cell r="P503">
            <v>54632</v>
          </cell>
        </row>
        <row r="504">
          <cell r="P504">
            <v>541501</v>
          </cell>
        </row>
        <row r="505">
          <cell r="P505">
            <v>2639805</v>
          </cell>
        </row>
        <row r="508">
          <cell r="P508">
            <v>2263470</v>
          </cell>
        </row>
        <row r="509">
          <cell r="P509">
            <v>307332</v>
          </cell>
        </row>
        <row r="512">
          <cell r="P512">
            <v>420172027</v>
          </cell>
        </row>
        <row r="513">
          <cell r="P513">
            <v>11748735</v>
          </cell>
        </row>
        <row r="515">
          <cell r="P515">
            <v>325155</v>
          </cell>
        </row>
        <row r="516">
          <cell r="P516">
            <v>5775209</v>
          </cell>
        </row>
        <row r="517">
          <cell r="P517">
            <v>17074789</v>
          </cell>
        </row>
        <row r="518">
          <cell r="P518">
            <v>10812052</v>
          </cell>
        </row>
        <row r="520">
          <cell r="P520">
            <v>6258954</v>
          </cell>
        </row>
        <row r="521">
          <cell r="P521">
            <v>5508</v>
          </cell>
        </row>
        <row r="522">
          <cell r="P522">
            <v>5173418</v>
          </cell>
        </row>
        <row r="526">
          <cell r="P526">
            <v>102987</v>
          </cell>
        </row>
        <row r="527">
          <cell r="P527">
            <v>887783</v>
          </cell>
        </row>
        <row r="530">
          <cell r="P530">
            <v>692443</v>
          </cell>
        </row>
        <row r="531">
          <cell r="P531">
            <v>409968</v>
          </cell>
        </row>
        <row r="532">
          <cell r="P532">
            <v>495342</v>
          </cell>
        </row>
        <row r="533">
          <cell r="P533">
            <v>266849</v>
          </cell>
        </row>
        <row r="534">
          <cell r="P534">
            <v>912610</v>
          </cell>
        </row>
        <row r="537">
          <cell r="P537">
            <v>3181509</v>
          </cell>
        </row>
        <row r="538">
          <cell r="P538">
            <v>130742</v>
          </cell>
        </row>
        <row r="539">
          <cell r="P539">
            <v>903047</v>
          </cell>
        </row>
        <row r="540">
          <cell r="P540">
            <v>572037</v>
          </cell>
        </row>
        <row r="541">
          <cell r="P541">
            <v>378563</v>
          </cell>
        </row>
        <row r="542">
          <cell r="P542">
            <v>9630231</v>
          </cell>
        </row>
        <row r="543">
          <cell r="P543">
            <v>360574</v>
          </cell>
        </row>
        <row r="544">
          <cell r="P544">
            <v>7783368</v>
          </cell>
        </row>
        <row r="545">
          <cell r="P545">
            <v>345693</v>
          </cell>
        </row>
        <row r="546">
          <cell r="P546">
            <v>301647</v>
          </cell>
        </row>
        <row r="547">
          <cell r="P547">
            <v>1616115</v>
          </cell>
        </row>
        <row r="550">
          <cell r="P550">
            <v>195371</v>
          </cell>
        </row>
        <row r="551">
          <cell r="P551">
            <v>17000</v>
          </cell>
        </row>
        <row r="552">
          <cell r="P552">
            <v>242519</v>
          </cell>
        </row>
        <row r="553">
          <cell r="P553">
            <v>16502</v>
          </cell>
        </row>
        <row r="554">
          <cell r="P554">
            <v>2068698</v>
          </cell>
        </row>
        <row r="556">
          <cell r="P556">
            <v>3946687</v>
          </cell>
        </row>
        <row r="557">
          <cell r="P557">
            <v>18843579</v>
          </cell>
        </row>
        <row r="559">
          <cell r="P559">
            <v>69839</v>
          </cell>
        </row>
        <row r="560">
          <cell r="P560">
            <v>49467</v>
          </cell>
        </row>
        <row r="561">
          <cell r="P561">
            <v>320623</v>
          </cell>
        </row>
        <row r="562">
          <cell r="P562">
            <v>455247</v>
          </cell>
        </row>
        <row r="564">
          <cell r="P564">
            <v>104245</v>
          </cell>
        </row>
        <row r="565">
          <cell r="P565">
            <v>136409</v>
          </cell>
        </row>
        <row r="568">
          <cell r="P568">
            <v>3883916</v>
          </cell>
        </row>
        <row r="569">
          <cell r="P569">
            <v>2107547</v>
          </cell>
        </row>
        <row r="570">
          <cell r="P570">
            <v>58198915</v>
          </cell>
        </row>
        <row r="571">
          <cell r="P571">
            <v>3265505</v>
          </cell>
        </row>
        <row r="574">
          <cell r="P574">
            <v>247142</v>
          </cell>
        </row>
        <row r="575">
          <cell r="P575">
            <v>190007</v>
          </cell>
        </row>
        <row r="576">
          <cell r="P576">
            <v>222084</v>
          </cell>
        </row>
        <row r="577">
          <cell r="P577">
            <v>164501</v>
          </cell>
        </row>
        <row r="578">
          <cell r="P578">
            <v>11369</v>
          </cell>
        </row>
        <row r="579">
          <cell r="P579">
            <v>317285</v>
          </cell>
        </row>
        <row r="580">
          <cell r="P580">
            <v>127970</v>
          </cell>
        </row>
        <row r="581">
          <cell r="P581">
            <v>142854</v>
          </cell>
        </row>
        <row r="582">
          <cell r="P582">
            <v>156976</v>
          </cell>
        </row>
        <row r="585">
          <cell r="P585">
            <v>931876</v>
          </cell>
        </row>
        <row r="586">
          <cell r="P586">
            <v>20145219</v>
          </cell>
        </row>
        <row r="587">
          <cell r="P587">
            <v>3207419</v>
          </cell>
        </row>
        <row r="588">
          <cell r="P588">
            <v>560816</v>
          </cell>
        </row>
        <row r="590">
          <cell r="P590">
            <v>1451379</v>
          </cell>
        </row>
        <row r="593">
          <cell r="P593">
            <v>11919738</v>
          </cell>
        </row>
        <row r="595">
          <cell r="P595">
            <v>2731823</v>
          </cell>
        </row>
        <row r="596">
          <cell r="P596">
            <v>35061798</v>
          </cell>
        </row>
        <row r="598">
          <cell r="P598">
            <v>5281292</v>
          </cell>
        </row>
        <row r="602">
          <cell r="P602">
            <v>24250</v>
          </cell>
        </row>
        <row r="603">
          <cell r="P603">
            <v>83696</v>
          </cell>
        </row>
        <row r="604">
          <cell r="P604">
            <v>23850</v>
          </cell>
        </row>
        <row r="605">
          <cell r="P605">
            <v>30411</v>
          </cell>
        </row>
        <row r="606">
          <cell r="P606">
            <v>128541</v>
          </cell>
        </row>
        <row r="607">
          <cell r="P607">
            <v>461584</v>
          </cell>
        </row>
        <row r="608">
          <cell r="P608">
            <v>30171</v>
          </cell>
        </row>
        <row r="609">
          <cell r="P609">
            <v>42556</v>
          </cell>
        </row>
        <row r="613">
          <cell r="P613">
            <v>6827114</v>
          </cell>
        </row>
        <row r="614">
          <cell r="P614">
            <v>56628</v>
          </cell>
        </row>
        <row r="617">
          <cell r="P617">
            <v>50650</v>
          </cell>
        </row>
        <row r="618">
          <cell r="P618">
            <v>1278152</v>
          </cell>
        </row>
        <row r="619">
          <cell r="P619">
            <v>16460</v>
          </cell>
        </row>
        <row r="621">
          <cell r="P621">
            <v>4214714</v>
          </cell>
        </row>
        <row r="622">
          <cell r="P622">
            <v>1143316</v>
          </cell>
        </row>
        <row r="623">
          <cell r="P623">
            <v>1815833</v>
          </cell>
        </row>
        <row r="624">
          <cell r="P624">
            <v>4612</v>
          </cell>
        </row>
        <row r="627">
          <cell r="P627">
            <v>493451</v>
          </cell>
        </row>
        <row r="628">
          <cell r="P628">
            <v>197174</v>
          </cell>
        </row>
        <row r="631">
          <cell r="P631">
            <v>4215653</v>
          </cell>
        </row>
        <row r="634">
          <cell r="P634">
            <v>1201252</v>
          </cell>
        </row>
        <row r="635">
          <cell r="P635">
            <v>375631</v>
          </cell>
        </row>
        <row r="636">
          <cell r="P636">
            <v>19083</v>
          </cell>
        </row>
        <row r="637">
          <cell r="P637">
            <v>1451595</v>
          </cell>
        </row>
        <row r="638">
          <cell r="P638">
            <v>121768</v>
          </cell>
        </row>
        <row r="639">
          <cell r="P639">
            <v>29812615</v>
          </cell>
        </row>
        <row r="641">
          <cell r="P641">
            <v>530023</v>
          </cell>
        </row>
        <row r="642">
          <cell r="P642">
            <v>23604</v>
          </cell>
        </row>
        <row r="643">
          <cell r="P643">
            <v>80107</v>
          </cell>
        </row>
        <row r="644">
          <cell r="P644">
            <v>101683</v>
          </cell>
        </row>
        <row r="645">
          <cell r="P645">
            <v>3409834</v>
          </cell>
        </row>
        <row r="648">
          <cell r="P648">
            <v>499081</v>
          </cell>
        </row>
        <row r="650">
          <cell r="P650">
            <v>597662</v>
          </cell>
        </row>
        <row r="651">
          <cell r="P651">
            <v>16747</v>
          </cell>
        </row>
        <row r="652">
          <cell r="P652">
            <v>954383</v>
          </cell>
        </row>
        <row r="656">
          <cell r="P656">
            <v>2705289</v>
          </cell>
        </row>
        <row r="657">
          <cell r="P657">
            <v>73427</v>
          </cell>
        </row>
        <row r="658">
          <cell r="P658">
            <v>12776183</v>
          </cell>
        </row>
        <row r="659">
          <cell r="P659">
            <v>152848</v>
          </cell>
        </row>
        <row r="661">
          <cell r="P661">
            <v>908625</v>
          </cell>
        </row>
        <row r="662">
          <cell r="P662">
            <v>705511</v>
          </cell>
        </row>
        <row r="663">
          <cell r="P663">
            <v>2268017</v>
          </cell>
        </row>
        <row r="664">
          <cell r="P664">
            <v>128570</v>
          </cell>
        </row>
        <row r="665">
          <cell r="P665">
            <v>24048</v>
          </cell>
        </row>
        <row r="667">
          <cell r="P667">
            <v>539860</v>
          </cell>
        </row>
        <row r="670">
          <cell r="P670">
            <v>89907</v>
          </cell>
        </row>
        <row r="671">
          <cell r="P671">
            <v>214970</v>
          </cell>
        </row>
        <row r="672">
          <cell r="P672">
            <v>2022044</v>
          </cell>
        </row>
        <row r="673">
          <cell r="P673">
            <v>36344</v>
          </cell>
        </row>
        <row r="674">
          <cell r="P674">
            <v>3078485</v>
          </cell>
        </row>
        <row r="677">
          <cell r="P677">
            <v>780471</v>
          </cell>
        </row>
        <row r="678">
          <cell r="P678">
            <v>22016</v>
          </cell>
        </row>
        <row r="679">
          <cell r="P679">
            <v>9285060</v>
          </cell>
        </row>
        <row r="681">
          <cell r="P681">
            <v>593316</v>
          </cell>
        </row>
        <row r="682">
          <cell r="P682">
            <v>102198</v>
          </cell>
        </row>
        <row r="683">
          <cell r="P683">
            <v>1827</v>
          </cell>
        </row>
        <row r="684">
          <cell r="P684">
            <v>128888</v>
          </cell>
        </row>
        <row r="685">
          <cell r="P685">
            <v>1126907</v>
          </cell>
        </row>
        <row r="686">
          <cell r="P686">
            <v>9657</v>
          </cell>
        </row>
        <row r="687">
          <cell r="P687">
            <v>4740</v>
          </cell>
        </row>
        <row r="688">
          <cell r="P688">
            <v>1093417</v>
          </cell>
        </row>
        <row r="689">
          <cell r="P689">
            <v>10605</v>
          </cell>
        </row>
        <row r="690">
          <cell r="P690">
            <v>348124</v>
          </cell>
        </row>
        <row r="691">
          <cell r="P691">
            <v>676631</v>
          </cell>
        </row>
        <row r="694">
          <cell r="P694">
            <v>5522838</v>
          </cell>
        </row>
        <row r="695">
          <cell r="P695">
            <v>1617432</v>
          </cell>
        </row>
        <row r="696">
          <cell r="P696">
            <v>1148936</v>
          </cell>
        </row>
        <row r="697">
          <cell r="P697">
            <v>7833402</v>
          </cell>
        </row>
        <row r="698">
          <cell r="P698">
            <v>439066</v>
          </cell>
        </row>
        <row r="701">
          <cell r="P701">
            <v>1514443</v>
          </cell>
        </row>
        <row r="702">
          <cell r="P702">
            <v>408252</v>
          </cell>
        </row>
        <row r="703">
          <cell r="P703">
            <v>681874</v>
          </cell>
        </row>
        <row r="704">
          <cell r="P704">
            <v>253076</v>
          </cell>
        </row>
        <row r="705">
          <cell r="P705">
            <v>804091</v>
          </cell>
        </row>
        <row r="707">
          <cell r="P707">
            <v>1184827</v>
          </cell>
        </row>
        <row r="708">
          <cell r="P708">
            <v>490496</v>
          </cell>
        </row>
        <row r="709">
          <cell r="P709">
            <v>17623494</v>
          </cell>
        </row>
        <row r="710">
          <cell r="P710">
            <v>1296640</v>
          </cell>
        </row>
        <row r="713">
          <cell r="P713">
            <v>41967</v>
          </cell>
        </row>
        <row r="714">
          <cell r="P714">
            <v>43867</v>
          </cell>
        </row>
        <row r="715">
          <cell r="P715">
            <v>56925</v>
          </cell>
        </row>
        <row r="716">
          <cell r="P716">
            <v>3068378</v>
          </cell>
        </row>
        <row r="717">
          <cell r="P717">
            <v>2363598</v>
          </cell>
        </row>
        <row r="718">
          <cell r="P718">
            <v>74493</v>
          </cell>
        </row>
        <row r="719">
          <cell r="P719">
            <v>1677684</v>
          </cell>
        </row>
        <row r="720">
          <cell r="P720">
            <v>1305482</v>
          </cell>
        </row>
        <row r="723">
          <cell r="P723">
            <v>53955</v>
          </cell>
        </row>
        <row r="724">
          <cell r="P724">
            <v>2849254</v>
          </cell>
        </row>
        <row r="725">
          <cell r="P725">
            <v>194991</v>
          </cell>
        </row>
        <row r="726">
          <cell r="P726">
            <v>21893</v>
          </cell>
        </row>
        <row r="727">
          <cell r="P727">
            <v>216957</v>
          </cell>
        </row>
        <row r="728">
          <cell r="P728">
            <v>560513</v>
          </cell>
        </row>
        <row r="729">
          <cell r="P729">
            <v>89890</v>
          </cell>
        </row>
        <row r="730">
          <cell r="P730">
            <v>22849</v>
          </cell>
        </row>
        <row r="733">
          <cell r="P733">
            <v>14965</v>
          </cell>
        </row>
        <row r="734">
          <cell r="P734">
            <v>110493</v>
          </cell>
        </row>
        <row r="735">
          <cell r="P735">
            <v>3268937</v>
          </cell>
        </row>
        <row r="737">
          <cell r="P737">
            <v>177741</v>
          </cell>
        </row>
        <row r="740">
          <cell r="P740">
            <v>5583319</v>
          </cell>
        </row>
        <row r="741">
          <cell r="P741">
            <v>212649</v>
          </cell>
        </row>
        <row r="743">
          <cell r="P743">
            <v>1127672</v>
          </cell>
        </row>
        <row r="744">
          <cell r="P744">
            <v>166811</v>
          </cell>
        </row>
        <row r="745">
          <cell r="P745">
            <v>28029</v>
          </cell>
        </row>
        <row r="746">
          <cell r="P746">
            <v>164386</v>
          </cell>
        </row>
        <row r="747">
          <cell r="P747">
            <v>1014253</v>
          </cell>
        </row>
        <row r="748">
          <cell r="P748">
            <v>607974</v>
          </cell>
        </row>
        <row r="749">
          <cell r="P749">
            <v>82750</v>
          </cell>
        </row>
        <row r="750">
          <cell r="P750">
            <v>113062</v>
          </cell>
        </row>
        <row r="751">
          <cell r="P751">
            <v>433239</v>
          </cell>
        </row>
        <row r="754">
          <cell r="P754">
            <v>27315</v>
          </cell>
        </row>
        <row r="756">
          <cell r="P756">
            <v>265460</v>
          </cell>
        </row>
        <row r="757">
          <cell r="P757">
            <v>2125312</v>
          </cell>
        </row>
        <row r="758">
          <cell r="P758">
            <v>401192</v>
          </cell>
        </row>
        <row r="761">
          <cell r="P761">
            <v>527951</v>
          </cell>
        </row>
        <row r="763">
          <cell r="P763">
            <v>23337</v>
          </cell>
        </row>
        <row r="764">
          <cell r="P764">
            <v>2398147</v>
          </cell>
        </row>
        <row r="765">
          <cell r="P765">
            <v>5583425</v>
          </cell>
        </row>
        <row r="766">
          <cell r="P766">
            <v>824118</v>
          </cell>
        </row>
        <row r="769">
          <cell r="P769">
            <v>526065</v>
          </cell>
        </row>
        <row r="772">
          <cell r="P772">
            <v>4375775</v>
          </cell>
        </row>
        <row r="773">
          <cell r="P773">
            <v>86273</v>
          </cell>
        </row>
        <row r="776">
          <cell r="P776">
            <v>260460</v>
          </cell>
        </row>
        <row r="779">
          <cell r="P779">
            <v>85529</v>
          </cell>
        </row>
        <row r="781">
          <cell r="P781">
            <v>6565448</v>
          </cell>
        </row>
        <row r="782">
          <cell r="P782">
            <v>606699</v>
          </cell>
        </row>
        <row r="783">
          <cell r="P783">
            <v>841510</v>
          </cell>
        </row>
        <row r="784">
          <cell r="P784">
            <v>534649</v>
          </cell>
        </row>
        <row r="785">
          <cell r="P785">
            <v>69687</v>
          </cell>
        </row>
        <row r="787">
          <cell r="P787">
            <v>19256311</v>
          </cell>
        </row>
        <row r="789">
          <cell r="P789">
            <v>68933</v>
          </cell>
        </row>
        <row r="790">
          <cell r="P790">
            <v>3465832</v>
          </cell>
        </row>
        <row r="791">
          <cell r="P791">
            <v>102395</v>
          </cell>
        </row>
        <row r="792">
          <cell r="P792">
            <v>4947248</v>
          </cell>
        </row>
        <row r="793">
          <cell r="P793">
            <v>1070831</v>
          </cell>
        </row>
        <row r="794">
          <cell r="P794">
            <v>158161</v>
          </cell>
        </row>
        <row r="795">
          <cell r="P795">
            <v>513434</v>
          </cell>
        </row>
        <row r="798">
          <cell r="P798">
            <v>6097994</v>
          </cell>
        </row>
        <row r="799">
          <cell r="P799">
            <v>7834</v>
          </cell>
        </row>
        <row r="800">
          <cell r="P800">
            <v>14495</v>
          </cell>
        </row>
        <row r="804">
          <cell r="P804">
            <v>18544101</v>
          </cell>
        </row>
        <row r="806">
          <cell r="P806">
            <v>1629403</v>
          </cell>
        </row>
        <row r="807">
          <cell r="P807">
            <v>75836112</v>
          </cell>
        </row>
        <row r="810">
          <cell r="P810">
            <v>9072224</v>
          </cell>
        </row>
        <row r="811">
          <cell r="P811">
            <v>15023140</v>
          </cell>
        </row>
        <row r="812">
          <cell r="P812">
            <v>15317196</v>
          </cell>
        </row>
        <row r="813">
          <cell r="P813">
            <v>5898466</v>
          </cell>
        </row>
        <row r="815">
          <cell r="P815">
            <v>16734</v>
          </cell>
        </row>
        <row r="816">
          <cell r="P816">
            <v>14161136</v>
          </cell>
        </row>
        <row r="818">
          <cell r="P818">
            <v>635505</v>
          </cell>
        </row>
        <row r="819">
          <cell r="P819">
            <v>197117874</v>
          </cell>
        </row>
        <row r="820">
          <cell r="P820">
            <v>2466722</v>
          </cell>
        </row>
        <row r="822">
          <cell r="P822">
            <v>336149</v>
          </cell>
        </row>
        <row r="823">
          <cell r="P823">
            <v>20412690</v>
          </cell>
        </row>
        <row r="824">
          <cell r="P824">
            <v>2309315</v>
          </cell>
        </row>
        <row r="825">
          <cell r="P825">
            <v>4050902</v>
          </cell>
        </row>
        <row r="828">
          <cell r="P828">
            <v>14561</v>
          </cell>
        </row>
        <row r="829">
          <cell r="P829">
            <v>223532</v>
          </cell>
        </row>
        <row r="830">
          <cell r="P830">
            <v>453446</v>
          </cell>
        </row>
        <row r="833">
          <cell r="P833">
            <v>63885</v>
          </cell>
        </row>
        <row r="834">
          <cell r="P834">
            <v>959798</v>
          </cell>
        </row>
        <row r="835">
          <cell r="P835">
            <v>141655</v>
          </cell>
        </row>
        <row r="839">
          <cell r="P839">
            <v>3325026</v>
          </cell>
        </row>
        <row r="840">
          <cell r="P840">
            <v>546148</v>
          </cell>
        </row>
        <row r="842">
          <cell r="P842">
            <v>2973645</v>
          </cell>
        </row>
        <row r="843">
          <cell r="P843">
            <v>264625</v>
          </cell>
        </row>
        <row r="844">
          <cell r="P844">
            <v>5247019</v>
          </cell>
        </row>
        <row r="846">
          <cell r="P846">
            <v>606468</v>
          </cell>
        </row>
        <row r="847">
          <cell r="P847">
            <v>188468</v>
          </cell>
        </row>
        <row r="850">
          <cell r="P850">
            <v>71910</v>
          </cell>
        </row>
        <row r="851">
          <cell r="P851">
            <v>347835</v>
          </cell>
        </row>
        <row r="852">
          <cell r="P852">
            <v>14975301</v>
          </cell>
        </row>
        <row r="854">
          <cell r="P854">
            <v>419</v>
          </cell>
        </row>
        <row r="855">
          <cell r="P855">
            <v>1455956</v>
          </cell>
        </row>
        <row r="856">
          <cell r="P856">
            <v>272163</v>
          </cell>
        </row>
        <row r="857">
          <cell r="P857">
            <v>23679</v>
          </cell>
        </row>
        <row r="858">
          <cell r="P858">
            <v>641863</v>
          </cell>
        </row>
        <row r="862">
          <cell r="P862">
            <v>2116891</v>
          </cell>
        </row>
        <row r="863">
          <cell r="P863">
            <v>65227</v>
          </cell>
        </row>
        <row r="864">
          <cell r="P864">
            <v>2687848</v>
          </cell>
        </row>
        <row r="867">
          <cell r="P867">
            <v>161184</v>
          </cell>
        </row>
        <row r="868">
          <cell r="P868">
            <v>392003</v>
          </cell>
        </row>
        <row r="870">
          <cell r="P870">
            <v>187623</v>
          </cell>
        </row>
        <row r="871">
          <cell r="P871">
            <v>135430</v>
          </cell>
        </row>
        <row r="873">
          <cell r="P873">
            <v>76160</v>
          </cell>
        </row>
        <row r="874">
          <cell r="P874">
            <v>191671</v>
          </cell>
        </row>
        <row r="875">
          <cell r="P875">
            <v>20914396</v>
          </cell>
        </row>
        <row r="878">
          <cell r="P878">
            <v>371819</v>
          </cell>
        </row>
        <row r="879">
          <cell r="P879">
            <v>217115</v>
          </cell>
        </row>
        <row r="880">
          <cell r="P880">
            <v>774008</v>
          </cell>
        </row>
        <row r="881">
          <cell r="P881">
            <v>1012238</v>
          </cell>
        </row>
        <row r="884">
          <cell r="P884">
            <v>858840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36"/>
  <sheetViews>
    <sheetView tabSelected="1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V770" sqref="V770"/>
    </sheetView>
  </sheetViews>
  <sheetFormatPr defaultColWidth="17.85546875" defaultRowHeight="10.5"/>
  <cols>
    <col min="1" max="1" width="3" style="44" customWidth="1"/>
    <col min="2" max="2" width="12.28515625" style="1" customWidth="1"/>
    <col min="3" max="3" width="2.28515625" style="1" customWidth="1"/>
    <col min="4" max="4" width="11.7109375" style="26" customWidth="1"/>
    <col min="5" max="6" width="10.5703125" style="26" customWidth="1"/>
    <col min="7" max="7" width="10" style="26" customWidth="1"/>
    <col min="8" max="8" width="10.7109375" style="28" customWidth="1"/>
    <col min="9" max="9" width="9.7109375" style="26" customWidth="1"/>
    <col min="10" max="10" width="8.140625" style="26" customWidth="1"/>
    <col min="11" max="11" width="10.42578125" style="28" customWidth="1"/>
    <col min="12" max="12" width="11.5703125" style="29" customWidth="1"/>
    <col min="13" max="13" width="10.28515625" style="29" customWidth="1"/>
    <col min="14" max="14" width="11.42578125" style="29" customWidth="1"/>
    <col min="15" max="15" width="10.42578125" style="33" customWidth="1"/>
    <col min="16" max="16" width="11.7109375" style="26" customWidth="1"/>
    <col min="17" max="17" width="17.85546875" style="1"/>
    <col min="18" max="18" width="29.28515625" style="1" customWidth="1"/>
    <col min="19" max="26" width="17.85546875" style="1"/>
    <col min="27" max="27" width="29.28515625" style="1" customWidth="1"/>
    <col min="28" max="32" width="17.85546875" style="1"/>
    <col min="33" max="33" width="29.28515625" style="1" customWidth="1"/>
    <col min="34" max="38" width="17.85546875" style="1"/>
    <col min="39" max="39" width="29.28515625" style="1" customWidth="1"/>
    <col min="40" max="16384" width="17.85546875" style="1"/>
  </cols>
  <sheetData>
    <row r="1" spans="1:16" ht="10.5" customHeight="1">
      <c r="A1" s="2" t="s">
        <v>757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0.5" customHeight="1">
      <c r="A2" s="4"/>
      <c r="B2" s="5"/>
      <c r="C2" s="5"/>
      <c r="D2" s="61"/>
      <c r="E2" s="63" t="s">
        <v>742</v>
      </c>
      <c r="F2" s="63"/>
      <c r="G2" s="62"/>
      <c r="H2" s="69"/>
      <c r="I2" s="73" t="s">
        <v>754</v>
      </c>
      <c r="J2" s="70" t="s">
        <v>755</v>
      </c>
      <c r="K2" s="66"/>
      <c r="L2" s="66"/>
      <c r="M2" s="66"/>
      <c r="N2" s="66"/>
      <c r="O2" s="65"/>
      <c r="P2" s="9"/>
    </row>
    <row r="3" spans="1:16" ht="10.5" customHeight="1">
      <c r="A3" s="10"/>
      <c r="B3" s="11"/>
      <c r="C3" s="11"/>
      <c r="D3" s="6" t="s">
        <v>736</v>
      </c>
      <c r="E3" s="63" t="s">
        <v>743</v>
      </c>
      <c r="F3" s="63"/>
      <c r="G3" s="64"/>
      <c r="H3" s="7" t="s">
        <v>600</v>
      </c>
      <c r="I3" s="7" t="s">
        <v>602</v>
      </c>
      <c r="J3" s="7" t="s">
        <v>715</v>
      </c>
      <c r="K3" s="8" t="s">
        <v>739</v>
      </c>
      <c r="L3" s="71" t="s">
        <v>746</v>
      </c>
      <c r="M3" s="7" t="s">
        <v>751</v>
      </c>
      <c r="N3" s="7" t="s">
        <v>745</v>
      </c>
      <c r="O3" s="67" t="s">
        <v>720</v>
      </c>
      <c r="P3" s="15"/>
    </row>
    <row r="4" spans="1:16" ht="10.5" customHeight="1">
      <c r="A4" s="10"/>
      <c r="B4" s="11"/>
      <c r="C4" s="11"/>
      <c r="D4" s="12" t="s">
        <v>735</v>
      </c>
      <c r="E4" s="26" t="s">
        <v>758</v>
      </c>
      <c r="H4" s="13" t="s">
        <v>737</v>
      </c>
      <c r="I4" s="13" t="s">
        <v>606</v>
      </c>
      <c r="J4" s="13" t="s">
        <v>716</v>
      </c>
      <c r="K4" s="13" t="s">
        <v>740</v>
      </c>
      <c r="L4" s="72" t="s">
        <v>747</v>
      </c>
      <c r="M4" s="13" t="s">
        <v>753</v>
      </c>
      <c r="N4" s="13" t="s">
        <v>708</v>
      </c>
      <c r="O4" s="68" t="s">
        <v>721</v>
      </c>
      <c r="P4" s="15"/>
    </row>
    <row r="5" spans="1:16" ht="10.5" customHeight="1">
      <c r="A5" s="10"/>
      <c r="B5" s="11"/>
      <c r="C5" s="11"/>
      <c r="D5" s="13" t="s">
        <v>603</v>
      </c>
      <c r="E5" s="8" t="s">
        <v>601</v>
      </c>
      <c r="F5" s="8" t="s">
        <v>734</v>
      </c>
      <c r="G5" s="7" t="s">
        <v>604</v>
      </c>
      <c r="H5" s="13" t="s">
        <v>605</v>
      </c>
      <c r="I5" s="13" t="s">
        <v>609</v>
      </c>
      <c r="J5" s="13" t="s">
        <v>717</v>
      </c>
      <c r="K5" s="13" t="s">
        <v>741</v>
      </c>
      <c r="L5" s="72" t="s">
        <v>748</v>
      </c>
      <c r="M5" s="13" t="s">
        <v>609</v>
      </c>
      <c r="N5" s="13" t="s">
        <v>609</v>
      </c>
      <c r="O5" s="14" t="s">
        <v>607</v>
      </c>
      <c r="P5" s="15"/>
    </row>
    <row r="6" spans="1:16" ht="10.5" customHeight="1">
      <c r="A6" s="1"/>
      <c r="C6" s="11"/>
      <c r="D6" s="13" t="s">
        <v>608</v>
      </c>
      <c r="E6" s="12" t="s">
        <v>738</v>
      </c>
      <c r="F6" s="12" t="s">
        <v>709</v>
      </c>
      <c r="G6" s="13" t="s">
        <v>738</v>
      </c>
      <c r="H6" s="13" t="s">
        <v>744</v>
      </c>
      <c r="I6" s="13" t="s">
        <v>719</v>
      </c>
      <c r="J6" s="13" t="s">
        <v>603</v>
      </c>
      <c r="K6" s="13" t="s">
        <v>709</v>
      </c>
      <c r="L6" s="72" t="s">
        <v>749</v>
      </c>
      <c r="M6" s="13" t="s">
        <v>750</v>
      </c>
      <c r="N6" s="13" t="s">
        <v>752</v>
      </c>
      <c r="O6" s="14" t="s">
        <v>610</v>
      </c>
      <c r="P6" s="16" t="s">
        <v>611</v>
      </c>
    </row>
    <row r="7" spans="1:16" ht="10.5" customHeight="1">
      <c r="A7" s="17" t="s">
        <v>612</v>
      </c>
      <c r="B7" s="18"/>
      <c r="C7" s="19"/>
      <c r="D7" s="20" t="s">
        <v>613</v>
      </c>
      <c r="E7" s="20" t="s">
        <v>613</v>
      </c>
      <c r="F7" s="20" t="s">
        <v>613</v>
      </c>
      <c r="G7" s="20" t="s">
        <v>613</v>
      </c>
      <c r="H7" s="20" t="s">
        <v>613</v>
      </c>
      <c r="I7" s="20" t="s">
        <v>613</v>
      </c>
      <c r="J7" s="20" t="s">
        <v>613</v>
      </c>
      <c r="K7" s="20" t="s">
        <v>613</v>
      </c>
      <c r="L7" s="20" t="s">
        <v>613</v>
      </c>
      <c r="M7" s="20" t="s">
        <v>613</v>
      </c>
      <c r="N7" s="20" t="s">
        <v>613</v>
      </c>
      <c r="O7" s="21" t="s">
        <v>613</v>
      </c>
      <c r="P7" s="22" t="s">
        <v>613</v>
      </c>
    </row>
    <row r="8" spans="1:16">
      <c r="A8" s="23" t="s">
        <v>614</v>
      </c>
      <c r="B8" s="24"/>
      <c r="C8" s="24"/>
      <c r="D8" s="25"/>
      <c r="H8" s="27"/>
      <c r="I8" s="25"/>
      <c r="J8" s="27"/>
      <c r="O8" s="25"/>
      <c r="P8" s="25" t="s">
        <v>599</v>
      </c>
    </row>
    <row r="9" spans="1:16">
      <c r="A9" s="30"/>
      <c r="B9" s="31" t="s">
        <v>614</v>
      </c>
      <c r="C9" s="31"/>
      <c r="D9" s="26">
        <f>'[1]LG54 - 2013 ab'!$P$11</f>
        <v>182281</v>
      </c>
      <c r="E9" s="26">
        <v>475</v>
      </c>
      <c r="F9" s="26">
        <v>0</v>
      </c>
      <c r="G9" s="26">
        <v>0</v>
      </c>
      <c r="H9" s="28">
        <v>186555.64</v>
      </c>
      <c r="I9" s="27">
        <v>0</v>
      </c>
      <c r="J9" s="28">
        <v>553.77</v>
      </c>
      <c r="K9" s="26">
        <v>4297.53</v>
      </c>
      <c r="L9" s="29">
        <v>24946.39</v>
      </c>
      <c r="M9" s="29">
        <v>5021</v>
      </c>
      <c r="N9" s="29">
        <v>646.88</v>
      </c>
      <c r="O9" s="29">
        <v>27310.62</v>
      </c>
      <c r="P9" s="25">
        <f t="shared" ref="P9:P18" si="0">SUM(D9:O9)</f>
        <v>432087.83000000007</v>
      </c>
    </row>
    <row r="10" spans="1:16">
      <c r="A10" s="32"/>
      <c r="B10" s="23" t="s">
        <v>615</v>
      </c>
      <c r="C10" s="23"/>
      <c r="D10" s="26">
        <f>'[1]LG54 - 2013 ab'!$P$13+'[1]LG54 - 2013 ab'!$P$14</f>
        <v>25984571</v>
      </c>
      <c r="E10" s="26">
        <v>562546</v>
      </c>
      <c r="F10" s="26">
        <v>0</v>
      </c>
      <c r="G10" s="26">
        <v>0</v>
      </c>
      <c r="H10" s="28">
        <v>9696626.0699999984</v>
      </c>
      <c r="I10" s="26">
        <v>0</v>
      </c>
      <c r="J10" s="28">
        <v>28788.030000000002</v>
      </c>
      <c r="K10" s="26">
        <v>223942.3</v>
      </c>
      <c r="L10" s="29">
        <v>2300095.2600000002</v>
      </c>
      <c r="M10" s="29">
        <v>1089444</v>
      </c>
      <c r="N10" s="29">
        <v>376479.99</v>
      </c>
      <c r="O10" s="29">
        <v>1448745.93</v>
      </c>
      <c r="P10" s="25">
        <f t="shared" si="0"/>
        <v>41711238.579999998</v>
      </c>
    </row>
    <row r="11" spans="1:16">
      <c r="A11" s="32"/>
      <c r="B11" s="23" t="s">
        <v>616</v>
      </c>
      <c r="C11" s="23"/>
      <c r="D11" s="26">
        <f>'[1]LG54 - 2013 ab'!$P$15</f>
        <v>2282827</v>
      </c>
      <c r="E11" s="26">
        <v>6567.5</v>
      </c>
      <c r="F11" s="26">
        <v>0</v>
      </c>
      <c r="G11" s="26">
        <v>0</v>
      </c>
      <c r="H11" s="28">
        <v>1830658.7599999998</v>
      </c>
      <c r="I11" s="27">
        <v>0</v>
      </c>
      <c r="J11" s="28">
        <v>5416</v>
      </c>
      <c r="K11" s="26">
        <v>42080.77</v>
      </c>
      <c r="L11" s="29">
        <v>228302.8</v>
      </c>
      <c r="M11" s="29">
        <v>68854</v>
      </c>
      <c r="N11" s="29">
        <v>87482.49</v>
      </c>
      <c r="O11" s="29">
        <v>242444.52</v>
      </c>
      <c r="P11" s="25">
        <f t="shared" si="0"/>
        <v>4794633.84</v>
      </c>
    </row>
    <row r="12" spans="1:16" s="34" customFormat="1">
      <c r="A12" s="32"/>
      <c r="B12" s="23" t="s">
        <v>617</v>
      </c>
      <c r="C12" s="23"/>
      <c r="D12" s="26">
        <f>'[1]LG54 - 2013 ab'!$P$17+'[1]LG54 - 2013 ab'!$P$18</f>
        <v>2568876</v>
      </c>
      <c r="E12" s="26">
        <v>10685</v>
      </c>
      <c r="F12" s="26">
        <v>0</v>
      </c>
      <c r="G12" s="26">
        <v>0</v>
      </c>
      <c r="H12" s="28">
        <v>938200.33000000007</v>
      </c>
      <c r="I12" s="27">
        <v>0</v>
      </c>
      <c r="J12" s="28">
        <v>3707.6800000000003</v>
      </c>
      <c r="K12" s="26">
        <v>28953.489999999998</v>
      </c>
      <c r="L12" s="29">
        <v>176260.28999999998</v>
      </c>
      <c r="M12" s="29">
        <v>69422</v>
      </c>
      <c r="N12" s="29">
        <v>60759.92</v>
      </c>
      <c r="O12" s="29">
        <v>185324.46</v>
      </c>
      <c r="P12" s="25">
        <f t="shared" si="0"/>
        <v>4042189.1700000004</v>
      </c>
    </row>
    <row r="13" spans="1:16">
      <c r="A13" s="32"/>
      <c r="B13" s="23" t="s">
        <v>618</v>
      </c>
      <c r="C13" s="23"/>
      <c r="D13" s="26">
        <f>'[1]LG54 - 2013 ab'!$P$19</f>
        <v>4397775</v>
      </c>
      <c r="E13" s="26">
        <v>46240.75</v>
      </c>
      <c r="F13" s="26">
        <v>0</v>
      </c>
      <c r="G13" s="26">
        <v>0</v>
      </c>
      <c r="H13" s="28">
        <v>2691062.37</v>
      </c>
      <c r="I13" s="26">
        <v>0</v>
      </c>
      <c r="J13" s="28">
        <v>7966.17</v>
      </c>
      <c r="K13" s="26">
        <v>61931.34</v>
      </c>
      <c r="L13" s="29">
        <v>496482.08999999997</v>
      </c>
      <c r="M13" s="29">
        <v>262967</v>
      </c>
      <c r="N13" s="29">
        <v>100554.68000000001</v>
      </c>
      <c r="O13" s="29">
        <v>392381.24</v>
      </c>
      <c r="P13" s="25">
        <f t="shared" si="0"/>
        <v>8457360.6399999987</v>
      </c>
    </row>
    <row r="14" spans="1:16">
      <c r="A14" s="32"/>
      <c r="B14" s="23" t="s">
        <v>619</v>
      </c>
      <c r="C14" s="23"/>
      <c r="D14" s="26">
        <f>'[1]LG54 - 2013 ab'!$P$20</f>
        <v>225271</v>
      </c>
      <c r="E14" s="26">
        <v>1243</v>
      </c>
      <c r="F14" s="26">
        <v>0</v>
      </c>
      <c r="G14" s="26">
        <v>0</v>
      </c>
      <c r="H14" s="28">
        <v>397220.80999999994</v>
      </c>
      <c r="I14" s="26">
        <v>0</v>
      </c>
      <c r="J14" s="28">
        <v>1175.6300000000001</v>
      </c>
      <c r="K14" s="26">
        <v>9095.7900000000009</v>
      </c>
      <c r="L14" s="29">
        <v>44421.05</v>
      </c>
      <c r="M14" s="29">
        <v>14956</v>
      </c>
      <c r="N14" s="29">
        <v>7769.67</v>
      </c>
      <c r="O14" s="29">
        <v>56470.3</v>
      </c>
      <c r="P14" s="25">
        <f t="shared" si="0"/>
        <v>757623.25000000012</v>
      </c>
    </row>
    <row r="15" spans="1:16">
      <c r="A15" s="32"/>
      <c r="B15" s="23" t="s">
        <v>620</v>
      </c>
      <c r="C15" s="23"/>
      <c r="D15" s="26">
        <f>'[1]LG54 - 2013 ab'!$P$21</f>
        <v>695624</v>
      </c>
      <c r="E15" s="26">
        <v>21889.5</v>
      </c>
      <c r="F15" s="26">
        <v>0</v>
      </c>
      <c r="G15" s="26">
        <v>0</v>
      </c>
      <c r="H15" s="28">
        <v>438039.68999999994</v>
      </c>
      <c r="I15" s="26">
        <v>46311.55</v>
      </c>
      <c r="J15" s="28">
        <v>1297.97</v>
      </c>
      <c r="K15" s="26">
        <v>10100.26</v>
      </c>
      <c r="L15" s="29">
        <v>83984.11</v>
      </c>
      <c r="M15" s="29">
        <v>44103</v>
      </c>
      <c r="N15" s="29">
        <v>14038.26</v>
      </c>
      <c r="O15" s="29">
        <v>62346.239999999998</v>
      </c>
      <c r="P15" s="25">
        <f t="shared" si="0"/>
        <v>1417734.58</v>
      </c>
    </row>
    <row r="16" spans="1:16">
      <c r="A16" s="32"/>
      <c r="B16" s="23" t="s">
        <v>621</v>
      </c>
      <c r="C16" s="23"/>
      <c r="D16" s="26">
        <f>'[1]LG54 - 2013 ab'!$P$23+'[1]LG54 - 2013 ab'!$P$24</f>
        <v>7617243</v>
      </c>
      <c r="E16" s="26">
        <v>168465</v>
      </c>
      <c r="F16" s="26">
        <v>0</v>
      </c>
      <c r="G16" s="26">
        <v>0</v>
      </c>
      <c r="H16" s="28">
        <v>2225225.8600000003</v>
      </c>
      <c r="I16" s="26">
        <v>0</v>
      </c>
      <c r="J16" s="28">
        <v>6703.68</v>
      </c>
      <c r="K16" s="26">
        <v>52360.37</v>
      </c>
      <c r="L16" s="29">
        <v>749623.99</v>
      </c>
      <c r="M16" s="29">
        <v>133265</v>
      </c>
      <c r="N16" s="29">
        <v>65092.73</v>
      </c>
      <c r="O16" s="29">
        <v>332007.78999999998</v>
      </c>
      <c r="P16" s="25">
        <f t="shared" si="0"/>
        <v>11349987.419999998</v>
      </c>
    </row>
    <row r="17" spans="1:16">
      <c r="A17" s="32"/>
      <c r="B17" s="23" t="s">
        <v>622</v>
      </c>
      <c r="C17" s="23"/>
      <c r="D17" s="26">
        <f>'[1]LG54 - 2013 ab'!$P$25</f>
        <v>16957</v>
      </c>
      <c r="E17" s="26">
        <v>0</v>
      </c>
      <c r="F17" s="26">
        <v>0</v>
      </c>
      <c r="G17" s="26">
        <v>0</v>
      </c>
      <c r="H17" s="28">
        <v>104693</v>
      </c>
      <c r="I17" s="26">
        <v>0</v>
      </c>
      <c r="J17" s="28">
        <v>310.60000000000002</v>
      </c>
      <c r="K17" s="26">
        <v>2407.84</v>
      </c>
      <c r="L17" s="29">
        <v>13083</v>
      </c>
      <c r="M17" s="29">
        <v>6393</v>
      </c>
      <c r="N17" s="29">
        <v>2049.66</v>
      </c>
      <c r="O17" s="29">
        <v>0</v>
      </c>
      <c r="P17" s="25">
        <f t="shared" si="0"/>
        <v>145894.1</v>
      </c>
    </row>
    <row r="18" spans="1:16">
      <c r="A18" s="32"/>
      <c r="B18" s="23" t="s">
        <v>623</v>
      </c>
      <c r="C18" s="23"/>
      <c r="D18" s="36">
        <v>0</v>
      </c>
      <c r="E18" s="26">
        <v>0</v>
      </c>
      <c r="F18" s="26">
        <v>0</v>
      </c>
      <c r="G18" s="26">
        <v>0</v>
      </c>
      <c r="H18" s="28">
        <v>221337.16999999998</v>
      </c>
      <c r="I18" s="26">
        <v>0</v>
      </c>
      <c r="J18" s="28">
        <v>0</v>
      </c>
      <c r="K18" s="26">
        <v>5113.55</v>
      </c>
      <c r="L18" s="29">
        <v>89671</v>
      </c>
      <c r="M18" s="29">
        <v>3486</v>
      </c>
      <c r="N18" s="29">
        <v>4333.2700000000004</v>
      </c>
      <c r="O18" s="29">
        <v>0</v>
      </c>
      <c r="P18" s="25">
        <f t="shared" si="0"/>
        <v>323940.99</v>
      </c>
    </row>
    <row r="19" spans="1:16" ht="12.75">
      <c r="A19" s="23" t="s">
        <v>624</v>
      </c>
      <c r="B19" s="24"/>
      <c r="C19" s="24"/>
      <c r="I19" s="25"/>
      <c r="J19" s="28"/>
      <c r="O19" s="37"/>
      <c r="P19" s="25"/>
    </row>
    <row r="20" spans="1:16">
      <c r="A20" s="32"/>
      <c r="B20" s="23" t="s">
        <v>625</v>
      </c>
      <c r="C20" s="23"/>
      <c r="D20" s="26">
        <f>'[1]LG54 - 2013 ab'!$P$28</f>
        <v>647669</v>
      </c>
      <c r="E20" s="26">
        <v>45201</v>
      </c>
      <c r="F20" s="26">
        <v>0</v>
      </c>
      <c r="G20" s="26">
        <v>0</v>
      </c>
      <c r="H20" s="28">
        <v>409154.8</v>
      </c>
      <c r="I20" s="33">
        <v>0</v>
      </c>
      <c r="J20" s="28">
        <v>1180.28</v>
      </c>
      <c r="K20" s="33">
        <v>9164.16</v>
      </c>
      <c r="L20" s="29">
        <v>112779.12</v>
      </c>
      <c r="M20" s="29">
        <v>66868</v>
      </c>
      <c r="N20" s="29">
        <v>36676.86</v>
      </c>
      <c r="O20" s="29">
        <v>60692.639999999999</v>
      </c>
      <c r="P20" s="25">
        <f>SUM(D20:O20)</f>
        <v>1389385.8599999999</v>
      </c>
    </row>
    <row r="21" spans="1:16">
      <c r="A21" s="23" t="s">
        <v>626</v>
      </c>
      <c r="B21" s="24"/>
      <c r="C21" s="24"/>
      <c r="I21" s="25"/>
      <c r="J21" s="28"/>
      <c r="O21" s="29"/>
      <c r="P21" s="25"/>
    </row>
    <row r="22" spans="1:16">
      <c r="A22" s="32"/>
      <c r="B22" s="23" t="s">
        <v>627</v>
      </c>
      <c r="C22" s="23"/>
      <c r="D22" s="26">
        <f>'[1]LG54 - 2013 ab'!$P$31</f>
        <v>465301</v>
      </c>
      <c r="E22" s="26">
        <v>2967.5</v>
      </c>
      <c r="F22" s="26">
        <v>0</v>
      </c>
      <c r="G22" s="26">
        <v>0</v>
      </c>
      <c r="H22" s="28">
        <v>355357.24</v>
      </c>
      <c r="I22" s="26">
        <v>0</v>
      </c>
      <c r="J22" s="28">
        <v>984.94999999999993</v>
      </c>
      <c r="K22" s="26">
        <v>7659.4</v>
      </c>
      <c r="L22" s="29">
        <v>232429.74</v>
      </c>
      <c r="M22" s="29">
        <v>25623</v>
      </c>
      <c r="N22" s="29">
        <v>8484.4599999999991</v>
      </c>
      <c r="O22" s="29">
        <v>59640.26</v>
      </c>
      <c r="P22" s="25">
        <f>SUM(D22:O22)</f>
        <v>1158447.55</v>
      </c>
    </row>
    <row r="23" spans="1:16">
      <c r="A23" s="23" t="s">
        <v>628</v>
      </c>
      <c r="B23" s="24"/>
      <c r="C23" s="24"/>
      <c r="I23" s="25"/>
      <c r="J23" s="28"/>
      <c r="O23" s="29"/>
      <c r="P23" s="25"/>
    </row>
    <row r="24" spans="1:16">
      <c r="A24" s="32"/>
      <c r="B24" s="23" t="s">
        <v>629</v>
      </c>
      <c r="C24" s="23"/>
      <c r="D24" s="26">
        <f>'[1]LG54 - 2013 ab'!$P$34</f>
        <v>70572</v>
      </c>
      <c r="E24" s="26">
        <v>48</v>
      </c>
      <c r="F24" s="26">
        <v>0</v>
      </c>
      <c r="G24" s="26">
        <v>0</v>
      </c>
      <c r="H24" s="28">
        <v>93245.87000000001</v>
      </c>
      <c r="I24" s="26">
        <v>0</v>
      </c>
      <c r="J24" s="28">
        <v>348.19</v>
      </c>
      <c r="K24" s="26">
        <v>1727.38</v>
      </c>
      <c r="L24" s="29">
        <v>14917.14</v>
      </c>
      <c r="M24" s="29">
        <v>3861</v>
      </c>
      <c r="N24" s="29">
        <v>2295.3500000000004</v>
      </c>
      <c r="O24" s="29">
        <v>25465.93</v>
      </c>
      <c r="P24" s="25">
        <f t="shared" ref="P24:P30" si="1">SUM(D24:O24)</f>
        <v>212480.86000000002</v>
      </c>
    </row>
    <row r="25" spans="1:16">
      <c r="A25" s="32"/>
      <c r="B25" s="23" t="s">
        <v>630</v>
      </c>
      <c r="C25" s="23"/>
      <c r="D25" s="26">
        <f>'[1]LG54 - 2013 ab'!$P$35</f>
        <v>79179</v>
      </c>
      <c r="E25" s="26">
        <v>153.97999999999999</v>
      </c>
      <c r="F25" s="26">
        <v>0</v>
      </c>
      <c r="G25" s="26">
        <v>0</v>
      </c>
      <c r="H25" s="28">
        <v>79791.400000000009</v>
      </c>
      <c r="I25" s="26">
        <v>0</v>
      </c>
      <c r="J25" s="28">
        <v>298.62</v>
      </c>
      <c r="K25" s="26">
        <v>0</v>
      </c>
      <c r="L25" s="29">
        <v>13003.55</v>
      </c>
      <c r="M25" s="29">
        <v>9783</v>
      </c>
      <c r="N25" s="29">
        <v>2442.85</v>
      </c>
      <c r="O25" s="29">
        <v>18360.52</v>
      </c>
      <c r="P25" s="25">
        <f t="shared" si="1"/>
        <v>203012.91999999998</v>
      </c>
    </row>
    <row r="26" spans="1:16" s="34" customFormat="1">
      <c r="A26" s="23"/>
      <c r="B26" s="23" t="s">
        <v>631</v>
      </c>
      <c r="C26" s="23"/>
      <c r="D26" s="26">
        <f>'[1]LG54 - 2013 ab'!$P$36</f>
        <v>9891</v>
      </c>
      <c r="E26" s="26">
        <v>0</v>
      </c>
      <c r="F26" s="26">
        <v>0</v>
      </c>
      <c r="G26" s="26">
        <v>0</v>
      </c>
      <c r="H26" s="28">
        <v>17479.5</v>
      </c>
      <c r="I26" s="26">
        <v>0</v>
      </c>
      <c r="J26" s="28">
        <v>0</v>
      </c>
      <c r="K26" s="26">
        <v>0</v>
      </c>
      <c r="L26" s="29">
        <v>1955.78</v>
      </c>
      <c r="M26" s="29">
        <v>147</v>
      </c>
      <c r="N26" s="29">
        <v>0</v>
      </c>
      <c r="O26" s="29">
        <v>4649.92</v>
      </c>
      <c r="P26" s="25">
        <f t="shared" si="1"/>
        <v>34123.199999999997</v>
      </c>
    </row>
    <row r="27" spans="1:16">
      <c r="A27" s="32"/>
      <c r="B27" s="23" t="s">
        <v>632</v>
      </c>
      <c r="C27" s="23"/>
      <c r="D27" s="26">
        <f>'[1]LG54 - 2013 ab'!$P$37</f>
        <v>68238</v>
      </c>
      <c r="E27" s="26">
        <v>0</v>
      </c>
      <c r="F27" s="26">
        <v>0</v>
      </c>
      <c r="G27" s="26">
        <v>0</v>
      </c>
      <c r="H27" s="28">
        <v>75059.570000000007</v>
      </c>
      <c r="I27" s="33">
        <v>0</v>
      </c>
      <c r="J27" s="28">
        <v>280.39999999999998</v>
      </c>
      <c r="K27" s="33">
        <v>1391.35</v>
      </c>
      <c r="L27" s="29">
        <v>13855.66</v>
      </c>
      <c r="M27" s="29">
        <v>8319</v>
      </c>
      <c r="N27" s="29">
        <v>766.91</v>
      </c>
      <c r="O27" s="29">
        <v>17418.71</v>
      </c>
      <c r="P27" s="25">
        <f t="shared" si="1"/>
        <v>185329.6</v>
      </c>
    </row>
    <row r="28" spans="1:16">
      <c r="A28" s="32"/>
      <c r="B28" s="23" t="s">
        <v>633</v>
      </c>
      <c r="C28" s="23"/>
      <c r="D28" s="26">
        <f>'[1]LG54 - 2013 ab'!$P$38</f>
        <v>53562</v>
      </c>
      <c r="E28" s="26">
        <v>0</v>
      </c>
      <c r="F28" s="26">
        <v>0</v>
      </c>
      <c r="G28" s="26">
        <v>0</v>
      </c>
      <c r="H28" s="28">
        <v>64125.89</v>
      </c>
      <c r="I28" s="26">
        <v>0</v>
      </c>
      <c r="J28" s="28">
        <v>239.93</v>
      </c>
      <c r="K28" s="26">
        <v>0</v>
      </c>
      <c r="L28" s="29">
        <v>11298.25</v>
      </c>
      <c r="M28" s="29">
        <v>9117</v>
      </c>
      <c r="N28" s="29">
        <v>716.47</v>
      </c>
      <c r="O28" s="29">
        <v>17191.23</v>
      </c>
      <c r="P28" s="25">
        <f t="shared" si="1"/>
        <v>156250.77000000002</v>
      </c>
    </row>
    <row r="29" spans="1:16">
      <c r="A29" s="32"/>
      <c r="B29" s="23" t="s">
        <v>634</v>
      </c>
      <c r="C29" s="23"/>
      <c r="D29" s="26">
        <f>'[1]LG54 - 2013 ab'!$P$39</f>
        <v>107351</v>
      </c>
      <c r="E29" s="26">
        <v>0</v>
      </c>
      <c r="F29" s="26">
        <v>0</v>
      </c>
      <c r="G29" s="26">
        <v>0</v>
      </c>
      <c r="H29" s="28">
        <v>501966.37999999989</v>
      </c>
      <c r="I29" s="26">
        <v>0</v>
      </c>
      <c r="J29" s="28">
        <v>1872.2400000000002</v>
      </c>
      <c r="K29" s="26">
        <v>14538.46</v>
      </c>
      <c r="L29" s="29">
        <v>30526.57</v>
      </c>
      <c r="M29" s="29">
        <v>13862</v>
      </c>
      <c r="N29" s="29">
        <v>2122.9300000000003</v>
      </c>
      <c r="O29" s="29">
        <v>92078.57</v>
      </c>
      <c r="P29" s="25">
        <f t="shared" si="1"/>
        <v>764318.14999999991</v>
      </c>
    </row>
    <row r="30" spans="1:16">
      <c r="A30" s="32"/>
      <c r="B30" s="23" t="s">
        <v>635</v>
      </c>
      <c r="C30" s="23"/>
      <c r="D30" s="26">
        <f>'[1]LG54 - 2013 ab'!$P$40</f>
        <v>1580951</v>
      </c>
      <c r="E30" s="26">
        <v>45155.5</v>
      </c>
      <c r="F30" s="26">
        <v>0</v>
      </c>
      <c r="G30" s="26">
        <v>0</v>
      </c>
      <c r="H30" s="28">
        <v>857300.37999999989</v>
      </c>
      <c r="I30" s="26">
        <v>17944.21</v>
      </c>
      <c r="J30" s="28">
        <v>3201.95</v>
      </c>
      <c r="K30" s="26">
        <v>25007.88</v>
      </c>
      <c r="L30" s="29">
        <v>217927.19</v>
      </c>
      <c r="M30" s="29">
        <v>50211</v>
      </c>
      <c r="N30" s="29">
        <v>36679.599999999999</v>
      </c>
      <c r="O30" s="29">
        <v>183052.06</v>
      </c>
      <c r="P30" s="25">
        <f t="shared" si="1"/>
        <v>3017430.77</v>
      </c>
    </row>
    <row r="31" spans="1:16">
      <c r="A31" s="23" t="s">
        <v>636</v>
      </c>
      <c r="B31" s="24"/>
      <c r="C31" s="24"/>
      <c r="I31" s="38"/>
      <c r="J31" s="28"/>
      <c r="K31" s="33"/>
      <c r="O31" s="29"/>
      <c r="P31" s="25"/>
    </row>
    <row r="32" spans="1:16">
      <c r="A32" s="32"/>
      <c r="B32" s="23" t="s">
        <v>637</v>
      </c>
      <c r="C32" s="23"/>
      <c r="D32" s="26">
        <f>'[1]LG54 - 2013 ab'!$P$43</f>
        <v>548138</v>
      </c>
      <c r="E32" s="26">
        <v>0</v>
      </c>
      <c r="F32" s="26">
        <v>0</v>
      </c>
      <c r="G32" s="26">
        <v>0</v>
      </c>
      <c r="H32" s="28">
        <v>349977.3</v>
      </c>
      <c r="I32" s="26">
        <v>0</v>
      </c>
      <c r="J32" s="28">
        <v>896</v>
      </c>
      <c r="K32" s="26">
        <v>6940.49</v>
      </c>
      <c r="L32" s="29">
        <v>128437</v>
      </c>
      <c r="M32" s="29">
        <v>6258</v>
      </c>
      <c r="N32" s="29">
        <v>10212.41</v>
      </c>
      <c r="O32" s="29">
        <v>54524.69</v>
      </c>
      <c r="P32" s="25">
        <f>SUM(D32:O32)</f>
        <v>1105383.8899999999</v>
      </c>
    </row>
    <row r="33" spans="1:16">
      <c r="A33" s="32"/>
      <c r="B33" s="23" t="s">
        <v>638</v>
      </c>
      <c r="C33" s="23"/>
      <c r="D33" s="26">
        <f>'[1]LG54 - 2013 ab'!$P$44</f>
        <v>27618</v>
      </c>
      <c r="E33" s="26">
        <v>0</v>
      </c>
      <c r="F33" s="26">
        <v>0</v>
      </c>
      <c r="G33" s="26">
        <v>0</v>
      </c>
      <c r="H33" s="28">
        <v>34773.209999999992</v>
      </c>
      <c r="I33" s="33">
        <v>0</v>
      </c>
      <c r="J33" s="28">
        <v>0</v>
      </c>
      <c r="K33" s="33">
        <v>0</v>
      </c>
      <c r="L33" s="29">
        <v>5286.1</v>
      </c>
      <c r="M33" s="29">
        <v>2207</v>
      </c>
      <c r="N33" s="29">
        <v>325.38</v>
      </c>
      <c r="O33" s="29">
        <v>5936.33</v>
      </c>
      <c r="P33" s="25">
        <f>SUM(D33:O33)</f>
        <v>76146.02</v>
      </c>
    </row>
    <row r="34" spans="1:16">
      <c r="A34" s="32"/>
      <c r="B34" s="23" t="s">
        <v>639</v>
      </c>
      <c r="C34" s="23"/>
      <c r="D34" s="26">
        <f>'[1]LG54 - 2013 ab'!$P$45</f>
        <v>1064033</v>
      </c>
      <c r="E34" s="26">
        <v>12908.6</v>
      </c>
      <c r="F34" s="26">
        <v>0</v>
      </c>
      <c r="G34" s="26">
        <v>35092.089999999997</v>
      </c>
      <c r="H34" s="28">
        <v>290944.41000000003</v>
      </c>
      <c r="I34" s="26">
        <v>8447.9</v>
      </c>
      <c r="J34" s="28">
        <v>746.35</v>
      </c>
      <c r="K34" s="26">
        <v>5817.82</v>
      </c>
      <c r="L34" s="29">
        <v>138132.76999999999</v>
      </c>
      <c r="M34" s="29">
        <v>23700</v>
      </c>
      <c r="N34" s="29">
        <v>812.12999999999988</v>
      </c>
      <c r="O34" s="29">
        <v>46059.45</v>
      </c>
      <c r="P34" s="25">
        <f>SUM(D34:O34)</f>
        <v>1626694.52</v>
      </c>
    </row>
    <row r="35" spans="1:16" ht="12.75">
      <c r="A35" s="23" t="s">
        <v>640</v>
      </c>
      <c r="B35" s="24"/>
      <c r="C35" s="24"/>
      <c r="I35" s="25"/>
      <c r="J35" s="28"/>
      <c r="K35" s="33"/>
      <c r="O35" s="37"/>
      <c r="P35" s="25"/>
    </row>
    <row r="36" spans="1:16">
      <c r="A36" s="32"/>
      <c r="B36" s="23" t="s">
        <v>641</v>
      </c>
      <c r="C36" s="23"/>
      <c r="D36" s="26">
        <f>'[1]LG54 - 2013 ab'!$P$48</f>
        <v>1039241</v>
      </c>
      <c r="E36" s="26">
        <v>3617</v>
      </c>
      <c r="F36" s="26">
        <v>0</v>
      </c>
      <c r="G36" s="26">
        <v>127952</v>
      </c>
      <c r="H36" s="28">
        <v>298270.48</v>
      </c>
      <c r="I36" s="26">
        <v>0</v>
      </c>
      <c r="J36" s="28">
        <v>605.82999999999993</v>
      </c>
      <c r="K36" s="26">
        <v>4693.63</v>
      </c>
      <c r="L36" s="29">
        <v>58379.42</v>
      </c>
      <c r="M36" s="29">
        <v>27655</v>
      </c>
      <c r="N36" s="29">
        <v>6770.84</v>
      </c>
      <c r="O36" s="29">
        <v>41069.72</v>
      </c>
      <c r="P36" s="25">
        <f>SUM(D36:O36)</f>
        <v>1608254.92</v>
      </c>
    </row>
    <row r="37" spans="1:16">
      <c r="A37" s="32"/>
      <c r="B37" s="23" t="s">
        <v>662</v>
      </c>
      <c r="C37" s="39" t="s">
        <v>642</v>
      </c>
      <c r="I37" s="38"/>
      <c r="J37" s="28"/>
      <c r="O37" s="29"/>
      <c r="P37" s="25"/>
    </row>
    <row r="38" spans="1:16">
      <c r="A38" s="32"/>
      <c r="B38" s="23" t="s">
        <v>643</v>
      </c>
      <c r="C38" s="23"/>
      <c r="D38" s="26">
        <f>'[1]LG54 - 2013 ab'!$P$50</f>
        <v>27426</v>
      </c>
      <c r="E38" s="26">
        <v>0</v>
      </c>
      <c r="F38" s="26">
        <v>0</v>
      </c>
      <c r="G38" s="26">
        <v>0</v>
      </c>
      <c r="H38" s="28">
        <v>53183.660000000011</v>
      </c>
      <c r="I38" s="26">
        <v>0</v>
      </c>
      <c r="J38" s="28">
        <v>108.24</v>
      </c>
      <c r="K38" s="26">
        <v>0</v>
      </c>
      <c r="L38" s="29">
        <v>7132.369999999999</v>
      </c>
      <c r="M38" s="29">
        <v>2397</v>
      </c>
      <c r="N38" s="29">
        <v>564.02</v>
      </c>
      <c r="O38" s="29">
        <v>7813.19</v>
      </c>
      <c r="P38" s="25">
        <f>SUM(D38:O38)</f>
        <v>98624.48000000001</v>
      </c>
    </row>
    <row r="39" spans="1:16">
      <c r="A39" s="30"/>
      <c r="B39" s="31" t="s">
        <v>644</v>
      </c>
      <c r="C39" s="31"/>
      <c r="D39" s="26">
        <f>'[1]LG54 - 2013 ab'!$P$51</f>
        <v>68377</v>
      </c>
      <c r="E39" s="26">
        <v>30</v>
      </c>
      <c r="F39" s="26">
        <v>0</v>
      </c>
      <c r="G39" s="26">
        <v>0</v>
      </c>
      <c r="H39" s="28">
        <v>123990.42</v>
      </c>
      <c r="I39" s="26">
        <v>0</v>
      </c>
      <c r="J39" s="28">
        <v>253.07</v>
      </c>
      <c r="K39" s="26">
        <v>1249.72</v>
      </c>
      <c r="L39" s="29">
        <v>13227.86</v>
      </c>
      <c r="M39" s="29">
        <v>4492</v>
      </c>
      <c r="N39" s="29">
        <v>4205.9400000000005</v>
      </c>
      <c r="O39" s="29">
        <v>13525.7</v>
      </c>
      <c r="P39" s="25">
        <f>SUM(D39:O39)</f>
        <v>229351.71000000002</v>
      </c>
    </row>
    <row r="40" spans="1:16">
      <c r="A40" s="32"/>
      <c r="B40" s="23" t="s">
        <v>645</v>
      </c>
      <c r="C40" s="23"/>
      <c r="D40" s="26">
        <v>0</v>
      </c>
      <c r="E40" s="26">
        <v>0</v>
      </c>
      <c r="F40" s="26">
        <v>0</v>
      </c>
      <c r="G40" s="26">
        <v>0</v>
      </c>
      <c r="H40" s="28">
        <v>6888.3600000000006</v>
      </c>
      <c r="I40" s="33">
        <v>0</v>
      </c>
      <c r="J40" s="28">
        <v>0</v>
      </c>
      <c r="K40" s="33">
        <v>109.35</v>
      </c>
      <c r="L40" s="29">
        <v>29711.17</v>
      </c>
      <c r="M40" s="29">
        <v>290</v>
      </c>
      <c r="N40" s="29">
        <v>92.829999999999984</v>
      </c>
      <c r="O40" s="29">
        <v>0</v>
      </c>
      <c r="P40" s="25">
        <f>SUM(D40:O40)</f>
        <v>37091.71</v>
      </c>
    </row>
    <row r="41" spans="1:16">
      <c r="A41" s="32"/>
      <c r="B41" s="23" t="s">
        <v>646</v>
      </c>
      <c r="C41" s="23"/>
      <c r="D41" s="26">
        <f>'[1]LG54 - 2013 ab'!$P$52</f>
        <v>281758</v>
      </c>
      <c r="E41" s="26">
        <v>1022.5</v>
      </c>
      <c r="F41" s="26">
        <v>0</v>
      </c>
      <c r="G41" s="26">
        <v>0</v>
      </c>
      <c r="H41" s="28">
        <v>191407.72999999998</v>
      </c>
      <c r="I41" s="26">
        <v>0</v>
      </c>
      <c r="J41" s="28">
        <v>390.35999999999996</v>
      </c>
      <c r="K41" s="26">
        <v>3021.77</v>
      </c>
      <c r="L41" s="29">
        <v>79388.800000000003</v>
      </c>
      <c r="M41" s="29">
        <v>25699</v>
      </c>
      <c r="N41" s="29">
        <v>4591.74</v>
      </c>
      <c r="O41" s="29">
        <v>26117.97</v>
      </c>
      <c r="P41" s="25">
        <f>SUM(D41:O41)</f>
        <v>613397.87</v>
      </c>
    </row>
    <row r="42" spans="1:16">
      <c r="A42" s="32"/>
      <c r="B42" s="23" t="s">
        <v>663</v>
      </c>
      <c r="C42" s="39" t="s">
        <v>642</v>
      </c>
      <c r="I42" s="38"/>
      <c r="J42" s="28"/>
      <c r="O42" s="29"/>
      <c r="P42" s="25"/>
    </row>
    <row r="43" spans="1:16">
      <c r="A43" s="32"/>
      <c r="B43" s="23" t="s">
        <v>647</v>
      </c>
      <c r="C43" s="23"/>
      <c r="D43" s="26">
        <f>'[1]LG54 - 2013 ab'!$P$54</f>
        <v>1197370</v>
      </c>
      <c r="E43" s="26">
        <v>0</v>
      </c>
      <c r="F43" s="26">
        <v>0</v>
      </c>
      <c r="G43" s="26">
        <v>211177.91</v>
      </c>
      <c r="H43" s="28">
        <v>54280.189999999995</v>
      </c>
      <c r="I43" s="26">
        <v>4337.47</v>
      </c>
      <c r="J43" s="28">
        <v>110.69</v>
      </c>
      <c r="K43" s="26">
        <v>861.74</v>
      </c>
      <c r="L43" s="29">
        <v>87833.920000000013</v>
      </c>
      <c r="M43" s="29">
        <v>2307</v>
      </c>
      <c r="N43" s="29">
        <v>8533.68</v>
      </c>
      <c r="O43" s="29">
        <v>26972.38</v>
      </c>
      <c r="P43" s="25">
        <f>SUM(D43:O43)</f>
        <v>1593784.9799999995</v>
      </c>
    </row>
    <row r="44" spans="1:16">
      <c r="A44" s="23" t="s">
        <v>648</v>
      </c>
      <c r="B44" s="24"/>
      <c r="C44" s="24"/>
      <c r="I44" s="33"/>
      <c r="J44" s="28"/>
      <c r="K44" s="33"/>
      <c r="O44" s="29"/>
      <c r="P44" s="25"/>
    </row>
    <row r="45" spans="1:16">
      <c r="A45" s="32"/>
      <c r="B45" s="23" t="s">
        <v>649</v>
      </c>
      <c r="C45" s="23"/>
      <c r="D45" s="26">
        <f>'[1]LG54 - 2013 ab'!$P$57</f>
        <v>136618</v>
      </c>
      <c r="E45" s="26">
        <v>1608.54</v>
      </c>
      <c r="F45" s="26">
        <v>0</v>
      </c>
      <c r="G45" s="26">
        <v>0</v>
      </c>
      <c r="H45" s="28">
        <v>109956.59</v>
      </c>
      <c r="I45" s="26">
        <v>0</v>
      </c>
      <c r="J45" s="28">
        <v>289.89</v>
      </c>
      <c r="K45" s="26">
        <v>2252.77</v>
      </c>
      <c r="L45" s="29">
        <v>22542.09</v>
      </c>
      <c r="M45" s="29">
        <v>9978</v>
      </c>
      <c r="N45" s="29">
        <v>3101.3199999999997</v>
      </c>
      <c r="O45" s="29">
        <v>25039.200000000001</v>
      </c>
      <c r="P45" s="25">
        <f t="shared" ref="P45:P51" si="2">SUM(D45:O45)</f>
        <v>311386.40000000002</v>
      </c>
    </row>
    <row r="46" spans="1:16">
      <c r="A46" s="32"/>
      <c r="B46" s="23" t="s">
        <v>650</v>
      </c>
      <c r="C46" s="23"/>
      <c r="D46" s="26">
        <f>'[1]LG54 - 2013 ab'!$P$58</f>
        <v>88694</v>
      </c>
      <c r="E46" s="26">
        <v>400</v>
      </c>
      <c r="F46" s="26">
        <v>0</v>
      </c>
      <c r="G46" s="26">
        <v>0</v>
      </c>
      <c r="H46" s="28">
        <v>52638.89</v>
      </c>
      <c r="I46" s="26">
        <v>0</v>
      </c>
      <c r="J46" s="28">
        <v>138.57</v>
      </c>
      <c r="K46" s="26">
        <v>1076.08</v>
      </c>
      <c r="L46" s="29">
        <v>0</v>
      </c>
      <c r="M46" s="29">
        <v>9078</v>
      </c>
      <c r="N46" s="29">
        <v>362.59</v>
      </c>
      <c r="O46" s="29">
        <v>8273.64</v>
      </c>
      <c r="P46" s="25">
        <f t="shared" si="2"/>
        <v>160661.77000000002</v>
      </c>
    </row>
    <row r="47" spans="1:16">
      <c r="A47" s="32"/>
      <c r="B47" s="23" t="s">
        <v>651</v>
      </c>
      <c r="C47" s="23"/>
      <c r="D47" s="26">
        <f>'[1]LG54 - 2013 ab'!$P$59</f>
        <v>519394</v>
      </c>
      <c r="E47" s="26">
        <v>4472.5</v>
      </c>
      <c r="F47" s="26">
        <v>0</v>
      </c>
      <c r="G47" s="26">
        <v>0</v>
      </c>
      <c r="H47" s="28">
        <v>355546.2</v>
      </c>
      <c r="I47" s="26">
        <v>0</v>
      </c>
      <c r="J47" s="28">
        <v>935.83999999999992</v>
      </c>
      <c r="K47" s="26">
        <v>7265.71</v>
      </c>
      <c r="L47" s="29">
        <v>57851.99</v>
      </c>
      <c r="M47" s="29">
        <v>30647</v>
      </c>
      <c r="N47" s="29">
        <v>8257.0400000000009</v>
      </c>
      <c r="O47" s="29">
        <v>60952.09</v>
      </c>
      <c r="P47" s="25">
        <f t="shared" si="2"/>
        <v>1045322.3699999999</v>
      </c>
    </row>
    <row r="48" spans="1:16">
      <c r="A48" s="32"/>
      <c r="B48" s="23" t="s">
        <v>652</v>
      </c>
      <c r="C48" s="23"/>
      <c r="D48" s="26">
        <f>'[1]LG54 - 2013 ab'!$P$60</f>
        <v>288295</v>
      </c>
      <c r="E48" s="26">
        <v>5795</v>
      </c>
      <c r="F48" s="26">
        <v>0</v>
      </c>
      <c r="G48" s="26">
        <v>0</v>
      </c>
      <c r="H48" s="28">
        <v>175150.66</v>
      </c>
      <c r="I48" s="33">
        <v>0</v>
      </c>
      <c r="J48" s="28">
        <v>462.03999999999996</v>
      </c>
      <c r="K48" s="33">
        <v>3595.68</v>
      </c>
      <c r="L48" s="29">
        <v>36762</v>
      </c>
      <c r="M48" s="29">
        <v>23989</v>
      </c>
      <c r="N48" s="29">
        <v>0</v>
      </c>
      <c r="O48" s="29">
        <v>27843.22</v>
      </c>
      <c r="P48" s="25">
        <f t="shared" si="2"/>
        <v>561892.6</v>
      </c>
    </row>
    <row r="49" spans="1:16">
      <c r="A49" s="32"/>
      <c r="B49" s="23" t="s">
        <v>653</v>
      </c>
      <c r="C49" s="23"/>
      <c r="D49" s="33">
        <f>'[1]LG54 - 2013 ab'!$P$61</f>
        <v>28204</v>
      </c>
      <c r="E49" s="26">
        <v>0</v>
      </c>
      <c r="F49" s="26">
        <v>0</v>
      </c>
      <c r="G49" s="26">
        <v>0</v>
      </c>
      <c r="H49" s="28">
        <v>38075.53</v>
      </c>
      <c r="I49" s="26">
        <v>0</v>
      </c>
      <c r="J49" s="28">
        <v>100.22</v>
      </c>
      <c r="K49" s="26">
        <v>778.62</v>
      </c>
      <c r="L49" s="29">
        <v>9492.91</v>
      </c>
      <c r="M49" s="29">
        <v>11949</v>
      </c>
      <c r="N49" s="29">
        <v>12.049999999999999</v>
      </c>
      <c r="O49" s="29">
        <v>6740.68</v>
      </c>
      <c r="P49" s="25">
        <f t="shared" si="2"/>
        <v>95353.010000000009</v>
      </c>
    </row>
    <row r="50" spans="1:16">
      <c r="A50" s="32"/>
      <c r="B50" s="23" t="s">
        <v>654</v>
      </c>
      <c r="C50" s="23"/>
      <c r="D50" s="26">
        <f>'[1]LG54 - 2013 ab'!$P$62</f>
        <v>4299613</v>
      </c>
      <c r="E50" s="26">
        <v>215339</v>
      </c>
      <c r="F50" s="26">
        <v>0</v>
      </c>
      <c r="G50" s="26">
        <v>209346</v>
      </c>
      <c r="H50" s="28">
        <v>2070508.9800000004</v>
      </c>
      <c r="I50" s="26">
        <v>0</v>
      </c>
      <c r="J50" s="28">
        <v>5459.38</v>
      </c>
      <c r="K50" s="26">
        <v>42452.59</v>
      </c>
      <c r="L50" s="29">
        <v>889873.13000000012</v>
      </c>
      <c r="M50" s="29">
        <v>174696</v>
      </c>
      <c r="N50" s="29">
        <v>92130.36</v>
      </c>
      <c r="O50" s="29">
        <v>296499.57</v>
      </c>
      <c r="P50" s="25">
        <f t="shared" si="2"/>
        <v>8295918.0100000007</v>
      </c>
    </row>
    <row r="51" spans="1:16">
      <c r="A51" s="32"/>
      <c r="B51" s="23" t="s">
        <v>655</v>
      </c>
      <c r="C51" s="23"/>
      <c r="D51" s="26">
        <f>'[1]LG54 - 2013 ab'!$P$63</f>
        <v>154343</v>
      </c>
      <c r="E51" s="26">
        <v>0</v>
      </c>
      <c r="F51" s="26">
        <v>0</v>
      </c>
      <c r="G51" s="26">
        <v>0</v>
      </c>
      <c r="H51" s="28">
        <v>95959.53</v>
      </c>
      <c r="I51" s="26">
        <v>0</v>
      </c>
      <c r="J51" s="28">
        <v>253.17</v>
      </c>
      <c r="K51" s="26">
        <v>1968.44</v>
      </c>
      <c r="L51" s="29">
        <v>2807.65</v>
      </c>
      <c r="M51" s="29">
        <v>5509</v>
      </c>
      <c r="N51" s="29">
        <v>2976.4300000000003</v>
      </c>
      <c r="O51" s="29">
        <v>15403.54</v>
      </c>
      <c r="P51" s="25">
        <f t="shared" si="2"/>
        <v>279220.76</v>
      </c>
    </row>
    <row r="52" spans="1:16">
      <c r="A52" s="2" t="s">
        <v>714</v>
      </c>
      <c r="B52" s="2"/>
      <c r="C52" s="2"/>
      <c r="D52" s="3"/>
      <c r="E52" s="3"/>
      <c r="F52" s="3"/>
      <c r="G52" s="40"/>
      <c r="H52" s="3"/>
      <c r="I52" s="3"/>
      <c r="J52" s="3"/>
      <c r="K52" s="3"/>
      <c r="L52" s="3"/>
      <c r="M52" s="3"/>
      <c r="N52" s="3"/>
      <c r="O52" s="3"/>
      <c r="P52" s="3"/>
    </row>
    <row r="53" spans="1:16">
      <c r="A53" s="4" t="s">
        <v>599</v>
      </c>
      <c r="B53" s="5"/>
      <c r="C53" s="5"/>
      <c r="D53" s="61"/>
      <c r="E53" s="63" t="s">
        <v>742</v>
      </c>
      <c r="F53" s="63"/>
      <c r="G53" s="62"/>
      <c r="H53" s="69"/>
      <c r="I53" s="73" t="s">
        <v>754</v>
      </c>
      <c r="J53" s="70" t="s">
        <v>755</v>
      </c>
      <c r="K53" s="66"/>
      <c r="L53" s="66"/>
      <c r="M53" s="66"/>
      <c r="N53" s="66"/>
      <c r="O53" s="65"/>
      <c r="P53" s="9"/>
    </row>
    <row r="54" spans="1:16">
      <c r="A54" s="10"/>
      <c r="B54" s="11"/>
      <c r="C54" s="11"/>
      <c r="D54" s="6" t="s">
        <v>736</v>
      </c>
      <c r="E54" s="63" t="s">
        <v>743</v>
      </c>
      <c r="F54" s="63"/>
      <c r="G54" s="64"/>
      <c r="H54" s="7" t="s">
        <v>600</v>
      </c>
      <c r="I54" s="7" t="s">
        <v>602</v>
      </c>
      <c r="J54" s="7" t="s">
        <v>715</v>
      </c>
      <c r="K54" s="8" t="s">
        <v>739</v>
      </c>
      <c r="L54" s="71" t="s">
        <v>746</v>
      </c>
      <c r="M54" s="7" t="s">
        <v>751</v>
      </c>
      <c r="N54" s="7" t="s">
        <v>745</v>
      </c>
      <c r="O54" s="67" t="s">
        <v>720</v>
      </c>
      <c r="P54" s="15"/>
    </row>
    <row r="55" spans="1:16">
      <c r="A55" s="10"/>
      <c r="B55" s="11"/>
      <c r="C55" s="11"/>
      <c r="D55" s="12" t="s">
        <v>735</v>
      </c>
      <c r="E55" s="26" t="s">
        <v>758</v>
      </c>
      <c r="H55" s="13" t="s">
        <v>737</v>
      </c>
      <c r="I55" s="13" t="s">
        <v>606</v>
      </c>
      <c r="J55" s="13" t="s">
        <v>716</v>
      </c>
      <c r="K55" s="13" t="s">
        <v>740</v>
      </c>
      <c r="L55" s="72" t="s">
        <v>747</v>
      </c>
      <c r="M55" s="13" t="s">
        <v>753</v>
      </c>
      <c r="N55" s="13" t="s">
        <v>708</v>
      </c>
      <c r="O55" s="68" t="s">
        <v>721</v>
      </c>
      <c r="P55" s="15"/>
    </row>
    <row r="56" spans="1:16">
      <c r="A56" s="10"/>
      <c r="B56" s="11"/>
      <c r="C56" s="11"/>
      <c r="D56" s="13" t="s">
        <v>603</v>
      </c>
      <c r="E56" s="8" t="s">
        <v>601</v>
      </c>
      <c r="F56" s="8" t="s">
        <v>734</v>
      </c>
      <c r="G56" s="7" t="s">
        <v>604</v>
      </c>
      <c r="H56" s="13" t="s">
        <v>605</v>
      </c>
      <c r="I56" s="13" t="s">
        <v>609</v>
      </c>
      <c r="J56" s="13" t="s">
        <v>717</v>
      </c>
      <c r="K56" s="13" t="s">
        <v>741</v>
      </c>
      <c r="L56" s="72" t="s">
        <v>748</v>
      </c>
      <c r="M56" s="13" t="s">
        <v>609</v>
      </c>
      <c r="N56" s="13" t="s">
        <v>609</v>
      </c>
      <c r="O56" s="14" t="s">
        <v>607</v>
      </c>
      <c r="P56" s="15"/>
    </row>
    <row r="57" spans="1:16">
      <c r="A57" s="1"/>
      <c r="C57" s="11"/>
      <c r="D57" s="13" t="s">
        <v>608</v>
      </c>
      <c r="E57" s="12" t="s">
        <v>738</v>
      </c>
      <c r="F57" s="12" t="s">
        <v>709</v>
      </c>
      <c r="G57" s="13" t="s">
        <v>738</v>
      </c>
      <c r="H57" s="13" t="s">
        <v>744</v>
      </c>
      <c r="I57" s="13" t="s">
        <v>719</v>
      </c>
      <c r="J57" s="13" t="s">
        <v>603</v>
      </c>
      <c r="K57" s="13" t="s">
        <v>709</v>
      </c>
      <c r="L57" s="72" t="s">
        <v>749</v>
      </c>
      <c r="M57" s="13" t="s">
        <v>750</v>
      </c>
      <c r="N57" s="13" t="s">
        <v>752</v>
      </c>
      <c r="O57" s="14" t="s">
        <v>610</v>
      </c>
      <c r="P57" s="16" t="s">
        <v>611</v>
      </c>
    </row>
    <row r="58" spans="1:16">
      <c r="A58" s="17" t="s">
        <v>612</v>
      </c>
      <c r="B58" s="18"/>
      <c r="C58" s="19"/>
      <c r="D58" s="60" t="s">
        <v>613</v>
      </c>
      <c r="E58" s="60" t="s">
        <v>613</v>
      </c>
      <c r="F58" s="60" t="s">
        <v>613</v>
      </c>
      <c r="G58" s="60" t="s">
        <v>613</v>
      </c>
      <c r="H58" s="20" t="s">
        <v>613</v>
      </c>
      <c r="I58" s="20" t="s">
        <v>613</v>
      </c>
      <c r="J58" s="20" t="s">
        <v>613</v>
      </c>
      <c r="K58" s="20" t="s">
        <v>613</v>
      </c>
      <c r="L58" s="20" t="s">
        <v>613</v>
      </c>
      <c r="M58" s="20" t="s">
        <v>613</v>
      </c>
      <c r="N58" s="20" t="s">
        <v>613</v>
      </c>
      <c r="O58" s="21" t="s">
        <v>613</v>
      </c>
      <c r="P58" s="22" t="s">
        <v>613</v>
      </c>
    </row>
    <row r="59" spans="1:16">
      <c r="A59" s="23" t="s">
        <v>656</v>
      </c>
      <c r="B59" s="24"/>
      <c r="C59" s="24"/>
      <c r="D59" s="25"/>
      <c r="I59" s="25"/>
      <c r="J59" s="28"/>
      <c r="K59" s="33"/>
      <c r="O59" s="25"/>
      <c r="P59" s="25"/>
    </row>
    <row r="60" spans="1:16">
      <c r="A60" s="32"/>
      <c r="B60" s="23" t="s">
        <v>657</v>
      </c>
      <c r="C60" s="23"/>
      <c r="D60" s="26">
        <f>'[1]LG54 - 2013 ab'!$P$66</f>
        <v>15203</v>
      </c>
      <c r="E60" s="26">
        <v>0</v>
      </c>
      <c r="F60" s="26">
        <v>0</v>
      </c>
      <c r="G60" s="26">
        <v>0</v>
      </c>
      <c r="H60" s="28">
        <v>34954.589999999997</v>
      </c>
      <c r="I60" s="26">
        <v>0</v>
      </c>
      <c r="J60" s="28">
        <v>134.23000000000002</v>
      </c>
      <c r="K60" s="26">
        <v>1045.46</v>
      </c>
      <c r="L60" s="29">
        <v>7042.2699999999995</v>
      </c>
      <c r="M60" s="29">
        <v>1020</v>
      </c>
      <c r="N60" s="29">
        <v>885.57</v>
      </c>
      <c r="O60" s="29">
        <v>8619.16</v>
      </c>
      <c r="P60" s="25">
        <f t="shared" ref="P60:P67" si="3">SUM(D60:O60)</f>
        <v>68904.28</v>
      </c>
    </row>
    <row r="61" spans="1:16">
      <c r="A61" s="32"/>
      <c r="B61" s="23" t="s">
        <v>658</v>
      </c>
      <c r="C61" s="23"/>
      <c r="D61" s="26">
        <f>'[1]LG54 - 2013 ab'!$P$67</f>
        <v>237093</v>
      </c>
      <c r="E61" s="26">
        <v>0</v>
      </c>
      <c r="F61" s="26">
        <v>0</v>
      </c>
      <c r="G61" s="26">
        <v>0</v>
      </c>
      <c r="H61" s="28">
        <v>128844.68999999999</v>
      </c>
      <c r="I61" s="26">
        <v>252.16</v>
      </c>
      <c r="J61" s="28">
        <v>493.83000000000004</v>
      </c>
      <c r="K61" s="26">
        <v>3840.64</v>
      </c>
      <c r="L61" s="29">
        <v>51040.21</v>
      </c>
      <c r="M61" s="29">
        <v>10984</v>
      </c>
      <c r="N61" s="29">
        <v>5432.9699999999993</v>
      </c>
      <c r="O61" s="29">
        <v>29618.59</v>
      </c>
      <c r="P61" s="25">
        <f t="shared" si="3"/>
        <v>467600.09</v>
      </c>
    </row>
    <row r="62" spans="1:16">
      <c r="A62" s="32"/>
      <c r="B62" s="23" t="s">
        <v>659</v>
      </c>
      <c r="C62" s="23"/>
      <c r="D62" s="26">
        <f>'[1]LG54 - 2013 ab'!$P$68</f>
        <v>56200</v>
      </c>
      <c r="E62" s="26">
        <v>0</v>
      </c>
      <c r="F62" s="26">
        <v>0</v>
      </c>
      <c r="G62" s="26">
        <v>0</v>
      </c>
      <c r="H62" s="28">
        <v>29242.920000000002</v>
      </c>
      <c r="I62" s="26">
        <v>0</v>
      </c>
      <c r="J62" s="28">
        <v>111.97999999999999</v>
      </c>
      <c r="K62" s="26">
        <v>870.48</v>
      </c>
      <c r="L62" s="29">
        <v>9489.7900000000009</v>
      </c>
      <c r="M62" s="29">
        <v>5986</v>
      </c>
      <c r="N62" s="29">
        <v>2842.71</v>
      </c>
      <c r="O62" s="29">
        <v>4708.0600000000004</v>
      </c>
      <c r="P62" s="25">
        <f t="shared" si="3"/>
        <v>109451.93999999999</v>
      </c>
    </row>
    <row r="63" spans="1:16">
      <c r="A63" s="32"/>
      <c r="B63" s="23" t="s">
        <v>660</v>
      </c>
      <c r="C63" s="23"/>
      <c r="D63" s="26">
        <f>'[1]LG54 - 2013 ab'!$P$69</f>
        <v>20192</v>
      </c>
      <c r="E63" s="26">
        <v>0</v>
      </c>
      <c r="F63" s="26">
        <v>0</v>
      </c>
      <c r="G63" s="26">
        <v>0</v>
      </c>
      <c r="H63" s="28">
        <v>35990.78</v>
      </c>
      <c r="I63" s="26">
        <v>0</v>
      </c>
      <c r="J63" s="28">
        <v>137.79999999999998</v>
      </c>
      <c r="K63" s="26">
        <v>1071.7</v>
      </c>
      <c r="L63" s="29">
        <v>6582.75</v>
      </c>
      <c r="M63" s="29">
        <v>1969</v>
      </c>
      <c r="N63" s="29">
        <v>0</v>
      </c>
      <c r="O63" s="29">
        <v>8889.86</v>
      </c>
      <c r="P63" s="25">
        <f t="shared" si="3"/>
        <v>74833.89</v>
      </c>
    </row>
    <row r="64" spans="1:16">
      <c r="A64" s="32"/>
      <c r="B64" s="23" t="s">
        <v>0</v>
      </c>
      <c r="C64" s="23"/>
      <c r="D64" s="26">
        <f>'[1]LG54 - 2013 ab'!$P$70</f>
        <v>108733</v>
      </c>
      <c r="E64" s="26">
        <v>400</v>
      </c>
      <c r="F64" s="26">
        <v>0</v>
      </c>
      <c r="G64" s="26">
        <v>0</v>
      </c>
      <c r="H64" s="28">
        <v>79538.350000000006</v>
      </c>
      <c r="I64" s="26">
        <v>247.57</v>
      </c>
      <c r="J64" s="28">
        <v>305.46000000000004</v>
      </c>
      <c r="K64" s="26">
        <v>2379.62</v>
      </c>
      <c r="L64" s="29">
        <v>12016.3</v>
      </c>
      <c r="M64" s="29">
        <v>7644</v>
      </c>
      <c r="N64" s="29">
        <v>629.77</v>
      </c>
      <c r="O64" s="29">
        <v>15741.81</v>
      </c>
      <c r="P64" s="25">
        <f t="shared" si="3"/>
        <v>227635.87999999998</v>
      </c>
    </row>
    <row r="65" spans="1:16">
      <c r="A65" s="32"/>
      <c r="B65" s="23" t="s">
        <v>1</v>
      </c>
      <c r="C65" s="23"/>
      <c r="D65" s="26">
        <f>'[1]LG54 - 2013 ab'!$P$71</f>
        <v>16962</v>
      </c>
      <c r="E65" s="26">
        <v>0</v>
      </c>
      <c r="F65" s="26">
        <v>0</v>
      </c>
      <c r="G65" s="26">
        <v>0</v>
      </c>
      <c r="H65" s="28">
        <v>39605.889999999992</v>
      </c>
      <c r="I65" s="26">
        <v>0</v>
      </c>
      <c r="J65" s="28">
        <v>151.91</v>
      </c>
      <c r="K65" s="26">
        <v>1181.06</v>
      </c>
      <c r="L65" s="29">
        <v>6112.4400000000005</v>
      </c>
      <c r="M65" s="29">
        <v>2983</v>
      </c>
      <c r="N65" s="29">
        <v>1775.2299999999998</v>
      </c>
      <c r="O65" s="29">
        <v>7658.21</v>
      </c>
      <c r="P65" s="25">
        <f t="shared" si="3"/>
        <v>76429.739999999991</v>
      </c>
    </row>
    <row r="66" spans="1:16">
      <c r="A66" s="32"/>
      <c r="B66" s="23" t="s">
        <v>2</v>
      </c>
      <c r="C66" s="23"/>
      <c r="D66" s="26">
        <f>'[1]LG54 - 2013 ab'!$P$72</f>
        <v>22296</v>
      </c>
      <c r="E66" s="26">
        <v>0</v>
      </c>
      <c r="F66" s="26">
        <v>0</v>
      </c>
      <c r="G66" s="26">
        <v>0</v>
      </c>
      <c r="H66" s="28">
        <v>34325.18</v>
      </c>
      <c r="I66" s="26">
        <v>0</v>
      </c>
      <c r="J66" s="28">
        <v>131.47</v>
      </c>
      <c r="K66" s="26">
        <v>1023.59</v>
      </c>
      <c r="L66" s="29">
        <v>7647.54</v>
      </c>
      <c r="M66" s="29">
        <v>3087</v>
      </c>
      <c r="N66" s="29">
        <v>868.94</v>
      </c>
      <c r="O66" s="29">
        <v>8793.64</v>
      </c>
      <c r="P66" s="25">
        <f t="shared" si="3"/>
        <v>78173.36</v>
      </c>
    </row>
    <row r="67" spans="1:16">
      <c r="A67" s="32"/>
      <c r="B67" s="23" t="s">
        <v>3</v>
      </c>
      <c r="C67" s="23"/>
      <c r="D67" s="26">
        <f>'[1]LG54 - 2013 ab'!$P$73</f>
        <v>164754</v>
      </c>
      <c r="E67" s="26">
        <v>3246</v>
      </c>
      <c r="F67" s="26">
        <v>0</v>
      </c>
      <c r="G67" s="26">
        <v>0</v>
      </c>
      <c r="H67" s="28">
        <v>515231.61</v>
      </c>
      <c r="I67" s="26">
        <v>0</v>
      </c>
      <c r="J67" s="28">
        <v>1964.25</v>
      </c>
      <c r="K67" s="26">
        <v>15213.82</v>
      </c>
      <c r="L67" s="29">
        <v>104732.06</v>
      </c>
      <c r="M67" s="29">
        <v>35673</v>
      </c>
      <c r="N67" s="29">
        <v>40837.979999999996</v>
      </c>
      <c r="O67" s="29">
        <v>101035.86</v>
      </c>
      <c r="P67" s="25">
        <f t="shared" si="3"/>
        <v>982688.58</v>
      </c>
    </row>
    <row r="68" spans="1:16">
      <c r="A68" s="23" t="s">
        <v>4</v>
      </c>
      <c r="B68" s="24"/>
      <c r="C68" s="24"/>
      <c r="I68" s="25"/>
      <c r="J68" s="28"/>
      <c r="K68" s="33"/>
      <c r="O68" s="29"/>
      <c r="P68" s="25"/>
    </row>
    <row r="69" spans="1:16">
      <c r="A69" s="32"/>
      <c r="B69" s="23" t="s">
        <v>5</v>
      </c>
      <c r="C69" s="23"/>
      <c r="D69" s="26">
        <f>'[1]LG54 - 2013 ab'!$P$76</f>
        <v>467601</v>
      </c>
      <c r="E69" s="26">
        <v>19075</v>
      </c>
      <c r="F69" s="26">
        <v>0</v>
      </c>
      <c r="G69" s="26">
        <v>0</v>
      </c>
      <c r="H69" s="28">
        <v>161868.63</v>
      </c>
      <c r="I69" s="26">
        <v>1247.52</v>
      </c>
      <c r="J69" s="28">
        <v>983.03</v>
      </c>
      <c r="K69" s="26">
        <v>0</v>
      </c>
      <c r="L69" s="29">
        <v>55417.35</v>
      </c>
      <c r="M69" s="29">
        <v>20814</v>
      </c>
      <c r="N69" s="29">
        <v>13959.29</v>
      </c>
      <c r="O69" s="29">
        <v>58917.49</v>
      </c>
      <c r="P69" s="25">
        <f t="shared" ref="P69:P75" si="4">SUM(D69:O69)</f>
        <v>799883.31</v>
      </c>
    </row>
    <row r="70" spans="1:16">
      <c r="A70" s="32"/>
      <c r="B70" s="23" t="s">
        <v>6</v>
      </c>
      <c r="C70" s="23"/>
      <c r="D70" s="26">
        <f>'[1]LG54 - 2013 ab'!$P$77</f>
        <v>307890</v>
      </c>
      <c r="E70" s="26">
        <v>1990</v>
      </c>
      <c r="F70" s="26">
        <v>0</v>
      </c>
      <c r="G70" s="26">
        <v>0</v>
      </c>
      <c r="H70" s="28">
        <v>108431.78</v>
      </c>
      <c r="I70" s="26">
        <v>0</v>
      </c>
      <c r="J70" s="28">
        <v>477.68999999999994</v>
      </c>
      <c r="K70" s="26">
        <v>3714.08</v>
      </c>
      <c r="L70" s="29">
        <v>130536.86000000002</v>
      </c>
      <c r="M70" s="29">
        <v>9622</v>
      </c>
      <c r="N70" s="29">
        <v>5677.6</v>
      </c>
      <c r="O70" s="29">
        <v>35030.5</v>
      </c>
      <c r="P70" s="25">
        <f t="shared" si="4"/>
        <v>603370.51</v>
      </c>
    </row>
    <row r="71" spans="1:16">
      <c r="A71" s="32"/>
      <c r="B71" s="23" t="s">
        <v>7</v>
      </c>
      <c r="C71" s="23"/>
      <c r="D71" s="26">
        <f>'[1]LG54 - 2013 ab'!$P$78</f>
        <v>84154</v>
      </c>
      <c r="E71" s="26">
        <v>757.5</v>
      </c>
      <c r="F71" s="26">
        <v>0</v>
      </c>
      <c r="G71" s="26">
        <v>0</v>
      </c>
      <c r="H71" s="28">
        <v>29215.59</v>
      </c>
      <c r="I71" s="26">
        <v>1335.67</v>
      </c>
      <c r="J71" s="28">
        <v>191.10999999999999</v>
      </c>
      <c r="K71" s="26">
        <v>0</v>
      </c>
      <c r="L71" s="29">
        <v>14461.009999999998</v>
      </c>
      <c r="M71" s="29">
        <v>4392</v>
      </c>
      <c r="N71" s="29">
        <v>3642.1900000000005</v>
      </c>
      <c r="O71" s="29">
        <v>12204.32</v>
      </c>
      <c r="P71" s="25">
        <f t="shared" si="4"/>
        <v>150353.39000000001</v>
      </c>
    </row>
    <row r="72" spans="1:16">
      <c r="A72" s="32"/>
      <c r="B72" s="23" t="s">
        <v>8</v>
      </c>
      <c r="C72" s="23"/>
      <c r="D72" s="26">
        <f>'[1]LG54 - 2013 ab'!$P$79</f>
        <v>46021</v>
      </c>
      <c r="E72" s="26">
        <v>0</v>
      </c>
      <c r="F72" s="26">
        <v>0</v>
      </c>
      <c r="G72" s="26">
        <v>0</v>
      </c>
      <c r="H72" s="28">
        <v>15672.34</v>
      </c>
      <c r="I72" s="26">
        <v>0</v>
      </c>
      <c r="J72" s="28">
        <v>0</v>
      </c>
      <c r="K72" s="26">
        <v>2089.98</v>
      </c>
      <c r="L72" s="29">
        <v>5834.9800000000005</v>
      </c>
      <c r="M72" s="29">
        <v>1964</v>
      </c>
      <c r="N72" s="29">
        <v>1787.1799999999998</v>
      </c>
      <c r="O72" s="29">
        <v>13474.88</v>
      </c>
      <c r="P72" s="25">
        <f t="shared" si="4"/>
        <v>86844.36</v>
      </c>
    </row>
    <row r="73" spans="1:16">
      <c r="A73" s="32"/>
      <c r="B73" s="23" t="s">
        <v>9</v>
      </c>
      <c r="C73" s="23"/>
      <c r="D73" s="26">
        <f>'[1]LG54 - 2013 ab'!$P$80</f>
        <v>1623525</v>
      </c>
      <c r="E73" s="26">
        <v>91325</v>
      </c>
      <c r="F73" s="26">
        <v>0</v>
      </c>
      <c r="G73" s="26">
        <v>0</v>
      </c>
      <c r="H73" s="28">
        <v>566133.02</v>
      </c>
      <c r="I73" s="33">
        <v>4832.33</v>
      </c>
      <c r="J73" s="28">
        <v>2010.27</v>
      </c>
      <c r="K73" s="33">
        <v>15638.13</v>
      </c>
      <c r="L73" s="29">
        <v>186479.18</v>
      </c>
      <c r="M73" s="29">
        <v>46281</v>
      </c>
      <c r="N73" s="29">
        <v>36009.64</v>
      </c>
      <c r="O73" s="29">
        <v>114662.56</v>
      </c>
      <c r="P73" s="25">
        <f t="shared" si="4"/>
        <v>2686896.1300000004</v>
      </c>
    </row>
    <row r="74" spans="1:16">
      <c r="A74" s="32"/>
      <c r="B74" s="23" t="s">
        <v>10</v>
      </c>
      <c r="C74" s="23"/>
      <c r="D74" s="26">
        <f>'[1]LG54 - 2013 ab'!$P$81</f>
        <v>16104</v>
      </c>
      <c r="E74" s="26">
        <v>0</v>
      </c>
      <c r="F74" s="26">
        <v>0</v>
      </c>
      <c r="G74" s="26">
        <v>0</v>
      </c>
      <c r="H74" s="28">
        <v>6066.5600000000013</v>
      </c>
      <c r="I74" s="26">
        <v>0</v>
      </c>
      <c r="J74" s="28">
        <v>66.45</v>
      </c>
      <c r="K74" s="26">
        <v>0</v>
      </c>
      <c r="L74" s="29">
        <v>3767.63</v>
      </c>
      <c r="M74" s="29">
        <v>1865</v>
      </c>
      <c r="N74" s="29">
        <v>936.95</v>
      </c>
      <c r="O74" s="29">
        <v>6189.15</v>
      </c>
      <c r="P74" s="25">
        <f t="shared" si="4"/>
        <v>34995.740000000005</v>
      </c>
    </row>
    <row r="75" spans="1:16">
      <c r="A75" s="32"/>
      <c r="B75" s="23" t="s">
        <v>11</v>
      </c>
      <c r="C75" s="23"/>
      <c r="D75" s="26">
        <f>'[1]LG54 - 2013 ab'!$P$82</f>
        <v>699093</v>
      </c>
      <c r="E75" s="26">
        <v>10620.5</v>
      </c>
      <c r="F75" s="26">
        <v>0</v>
      </c>
      <c r="G75" s="26">
        <v>0</v>
      </c>
      <c r="H75" s="28">
        <v>236449.81</v>
      </c>
      <c r="I75" s="26">
        <v>0</v>
      </c>
      <c r="J75" s="28">
        <v>461.12</v>
      </c>
      <c r="K75" s="26">
        <v>1311.27</v>
      </c>
      <c r="L75" s="29">
        <v>61713.799999999996</v>
      </c>
      <c r="M75" s="29">
        <v>8515</v>
      </c>
      <c r="N75" s="29">
        <v>30724.39</v>
      </c>
      <c r="O75" s="29">
        <v>24344.49</v>
      </c>
      <c r="P75" s="25">
        <f t="shared" si="4"/>
        <v>1073233.3800000001</v>
      </c>
    </row>
    <row r="76" spans="1:16">
      <c r="A76" s="23" t="s">
        <v>12</v>
      </c>
      <c r="B76" s="24"/>
      <c r="C76" s="24"/>
      <c r="I76" s="25"/>
      <c r="J76" s="28"/>
      <c r="K76" s="33"/>
      <c r="O76" s="29"/>
      <c r="P76" s="25"/>
    </row>
    <row r="77" spans="1:16">
      <c r="A77" s="30"/>
      <c r="B77" s="31" t="s">
        <v>13</v>
      </c>
      <c r="C77" s="31"/>
      <c r="D77" s="26">
        <f>'[1]LG54 - 2013 ab'!$P$85</f>
        <v>7340854</v>
      </c>
      <c r="E77" s="26">
        <v>0</v>
      </c>
      <c r="F77" s="26">
        <v>0</v>
      </c>
      <c r="G77" s="26">
        <v>940528.39</v>
      </c>
      <c r="H77" s="28">
        <v>35157.269999999997</v>
      </c>
      <c r="I77" s="26">
        <v>16685.04</v>
      </c>
      <c r="J77" s="28">
        <v>90.889999999999986</v>
      </c>
      <c r="K77" s="26">
        <v>708.64</v>
      </c>
      <c r="L77" s="29">
        <v>69109.67</v>
      </c>
      <c r="M77" s="29">
        <v>10653</v>
      </c>
      <c r="N77" s="29">
        <v>14164.170000000002</v>
      </c>
      <c r="O77" s="29">
        <v>41632.6</v>
      </c>
      <c r="P77" s="25">
        <f t="shared" ref="P77:P95" si="5">SUM(D77:O77)</f>
        <v>8469583.6699999981</v>
      </c>
    </row>
    <row r="78" spans="1:16">
      <c r="A78" s="32"/>
      <c r="B78" s="23" t="s">
        <v>14</v>
      </c>
      <c r="C78" s="23"/>
      <c r="D78" s="26">
        <f>'[1]LG54 - 2013 ab'!$P$86</f>
        <v>133467</v>
      </c>
      <c r="E78" s="26">
        <v>4817.5</v>
      </c>
      <c r="F78" s="26">
        <v>0</v>
      </c>
      <c r="G78" s="26">
        <v>0</v>
      </c>
      <c r="H78" s="28">
        <v>435535.99000000011</v>
      </c>
      <c r="I78" s="26">
        <v>0</v>
      </c>
      <c r="J78" s="28">
        <v>0</v>
      </c>
      <c r="K78" s="26">
        <v>8796.7199999999993</v>
      </c>
      <c r="L78" s="29">
        <v>57338.58</v>
      </c>
      <c r="M78" s="29">
        <v>3043</v>
      </c>
      <c r="N78" s="29">
        <v>7433.119999999999</v>
      </c>
      <c r="O78" s="29">
        <v>44688.71</v>
      </c>
      <c r="P78" s="25">
        <f t="shared" si="5"/>
        <v>695120.62</v>
      </c>
    </row>
    <row r="79" spans="1:16">
      <c r="A79" s="32"/>
      <c r="B79" s="23" t="s">
        <v>15</v>
      </c>
      <c r="C79" s="23"/>
      <c r="D79" s="26">
        <f>'[1]LG54 - 2013 ab'!$P$87</f>
        <v>724140</v>
      </c>
      <c r="E79" s="26">
        <v>8592</v>
      </c>
      <c r="F79" s="26">
        <v>0</v>
      </c>
      <c r="G79" s="26">
        <v>0</v>
      </c>
      <c r="H79" s="28">
        <v>1228992.7400000002</v>
      </c>
      <c r="I79" s="26">
        <v>0</v>
      </c>
      <c r="J79" s="28">
        <v>0</v>
      </c>
      <c r="K79" s="26">
        <v>24907.27</v>
      </c>
      <c r="L79" s="29">
        <v>133328.66999999998</v>
      </c>
      <c r="M79" s="29">
        <v>74271</v>
      </c>
      <c r="N79" s="29">
        <v>67540.430000000008</v>
      </c>
      <c r="O79" s="29">
        <v>299053.25</v>
      </c>
      <c r="P79" s="25">
        <f t="shared" si="5"/>
        <v>2560825.3600000003</v>
      </c>
    </row>
    <row r="80" spans="1:16">
      <c r="A80" s="32"/>
      <c r="B80" s="23" t="s">
        <v>16</v>
      </c>
      <c r="C80" s="23"/>
      <c r="D80" s="26">
        <f>'[1]LG54 - 2013 ab'!$P$88</f>
        <v>6924</v>
      </c>
      <c r="E80" s="26">
        <v>0</v>
      </c>
      <c r="F80" s="26">
        <v>0</v>
      </c>
      <c r="G80" s="26">
        <v>0</v>
      </c>
      <c r="H80" s="28">
        <v>31395.88</v>
      </c>
      <c r="I80" s="26">
        <v>0</v>
      </c>
      <c r="J80" s="28">
        <v>0</v>
      </c>
      <c r="K80" s="26">
        <v>629.9</v>
      </c>
      <c r="L80" s="29">
        <v>11175</v>
      </c>
      <c r="M80" s="29">
        <v>6747</v>
      </c>
      <c r="N80" s="29">
        <v>534.73</v>
      </c>
      <c r="O80" s="29">
        <v>6170.14</v>
      </c>
      <c r="P80" s="25">
        <f t="shared" si="5"/>
        <v>63576.650000000009</v>
      </c>
    </row>
    <row r="81" spans="1:16">
      <c r="A81" s="32"/>
      <c r="B81" s="23" t="s">
        <v>17</v>
      </c>
      <c r="C81" s="23"/>
      <c r="D81" s="26">
        <f>'[1]LG54 - 2013 ab'!$P$89</f>
        <v>265650</v>
      </c>
      <c r="E81" s="26">
        <v>8689.75</v>
      </c>
      <c r="F81" s="26">
        <v>0</v>
      </c>
      <c r="G81" s="26">
        <v>0</v>
      </c>
      <c r="H81" s="28">
        <v>403070.5</v>
      </c>
      <c r="I81" s="26">
        <v>0</v>
      </c>
      <c r="J81" s="28">
        <v>1045.3700000000001</v>
      </c>
      <c r="K81" s="26">
        <v>8171.2</v>
      </c>
      <c r="L81" s="29">
        <v>103096.66</v>
      </c>
      <c r="M81" s="29">
        <v>27483</v>
      </c>
      <c r="N81" s="29">
        <v>6886.8</v>
      </c>
      <c r="O81" s="29">
        <v>59734.37</v>
      </c>
      <c r="P81" s="25">
        <f t="shared" si="5"/>
        <v>883827.65</v>
      </c>
    </row>
    <row r="82" spans="1:16">
      <c r="A82" s="32"/>
      <c r="B82" s="23" t="s">
        <v>18</v>
      </c>
      <c r="C82" s="23"/>
      <c r="D82" s="26">
        <f>'[1]LG54 - 2013 ab'!$P$90</f>
        <v>415089</v>
      </c>
      <c r="E82" s="26">
        <v>110575</v>
      </c>
      <c r="F82" s="26">
        <v>0</v>
      </c>
      <c r="G82" s="26">
        <v>0</v>
      </c>
      <c r="H82" s="28">
        <v>687079.14</v>
      </c>
      <c r="I82" s="26">
        <v>0</v>
      </c>
      <c r="J82" s="28">
        <v>1778.9</v>
      </c>
      <c r="K82" s="26">
        <v>13884.03</v>
      </c>
      <c r="L82" s="29">
        <v>121111</v>
      </c>
      <c r="M82" s="29">
        <v>36761</v>
      </c>
      <c r="N82" s="29">
        <v>5523.92</v>
      </c>
      <c r="O82" s="29">
        <v>104384.45</v>
      </c>
      <c r="P82" s="25">
        <f t="shared" si="5"/>
        <v>1496186.44</v>
      </c>
    </row>
    <row r="83" spans="1:16" s="34" customFormat="1">
      <c r="A83" s="32"/>
      <c r="B83" s="23" t="s">
        <v>19</v>
      </c>
      <c r="C83" s="23"/>
      <c r="D83" s="26">
        <f>'[1]LG54 - 2013 ab'!$P$91</f>
        <v>562050</v>
      </c>
      <c r="E83" s="26">
        <v>5288</v>
      </c>
      <c r="F83" s="26">
        <v>0</v>
      </c>
      <c r="G83" s="26">
        <v>287116</v>
      </c>
      <c r="H83" s="28">
        <v>89558.87</v>
      </c>
      <c r="I83" s="33">
        <v>0</v>
      </c>
      <c r="J83" s="28">
        <v>231.75</v>
      </c>
      <c r="K83" s="33">
        <v>1806.59</v>
      </c>
      <c r="L83" s="29">
        <v>36229.93</v>
      </c>
      <c r="M83" s="29">
        <v>6086</v>
      </c>
      <c r="N83" s="29">
        <v>5337.7400000000007</v>
      </c>
      <c r="O83" s="29">
        <v>8794.69</v>
      </c>
      <c r="P83" s="25">
        <f t="shared" si="5"/>
        <v>1002499.57</v>
      </c>
    </row>
    <row r="84" spans="1:16">
      <c r="A84" s="32"/>
      <c r="B84" s="23" t="s">
        <v>20</v>
      </c>
      <c r="C84" s="23"/>
      <c r="D84" s="26">
        <f>'[1]LG54 - 2013 ab'!$P$92</f>
        <v>1553937</v>
      </c>
      <c r="E84" s="26">
        <v>7471</v>
      </c>
      <c r="F84" s="26">
        <v>0</v>
      </c>
      <c r="G84" s="26">
        <v>1631922</v>
      </c>
      <c r="H84" s="28">
        <v>127850.65000000001</v>
      </c>
      <c r="I84" s="26">
        <v>0</v>
      </c>
      <c r="J84" s="28">
        <v>330.5</v>
      </c>
      <c r="K84" s="26">
        <v>2576.4699999999998</v>
      </c>
      <c r="L84" s="29">
        <v>114415.9</v>
      </c>
      <c r="M84" s="29">
        <v>10414</v>
      </c>
      <c r="N84" s="29">
        <v>37885.279999999999</v>
      </c>
      <c r="O84" s="29">
        <v>34631.839999999997</v>
      </c>
      <c r="P84" s="25">
        <f t="shared" si="5"/>
        <v>3521434.6399999997</v>
      </c>
    </row>
    <row r="85" spans="1:16" s="34" customFormat="1">
      <c r="A85" s="32"/>
      <c r="B85" s="23" t="s">
        <v>21</v>
      </c>
      <c r="C85" s="23"/>
      <c r="D85" s="26">
        <f>'[1]LG54 - 2013 ab'!$P$93</f>
        <v>3003819</v>
      </c>
      <c r="E85" s="26">
        <v>90039</v>
      </c>
      <c r="F85" s="26">
        <v>0</v>
      </c>
      <c r="G85" s="26">
        <v>0</v>
      </c>
      <c r="H85" s="28">
        <v>3150680.1100000003</v>
      </c>
      <c r="I85" s="26">
        <v>0</v>
      </c>
      <c r="J85" s="28">
        <v>8213.06</v>
      </c>
      <c r="K85" s="26">
        <v>64442.2</v>
      </c>
      <c r="L85" s="29">
        <v>553991.09000000008</v>
      </c>
      <c r="M85" s="29">
        <v>33067</v>
      </c>
      <c r="N85" s="29">
        <v>53978.81</v>
      </c>
      <c r="O85" s="29">
        <v>423846.15</v>
      </c>
      <c r="P85" s="25">
        <f t="shared" si="5"/>
        <v>7382076.4199999999</v>
      </c>
    </row>
    <row r="86" spans="1:16">
      <c r="A86" s="32"/>
      <c r="B86" s="23" t="s">
        <v>22</v>
      </c>
      <c r="C86" s="23"/>
      <c r="D86" s="26">
        <f>'[1]LG54 - 2013 ab'!$P$94</f>
        <v>269961</v>
      </c>
      <c r="E86" s="26">
        <v>0</v>
      </c>
      <c r="F86" s="26">
        <v>0</v>
      </c>
      <c r="G86" s="26">
        <v>0</v>
      </c>
      <c r="H86" s="28">
        <v>343725.54</v>
      </c>
      <c r="I86" s="26">
        <v>0</v>
      </c>
      <c r="J86" s="28">
        <v>0</v>
      </c>
      <c r="K86" s="26">
        <v>6959.51</v>
      </c>
      <c r="L86" s="29">
        <v>43140.65</v>
      </c>
      <c r="M86" s="29">
        <v>4588</v>
      </c>
      <c r="N86" s="29">
        <v>4393.3099999999995</v>
      </c>
      <c r="O86" s="29">
        <v>46445.22</v>
      </c>
      <c r="P86" s="25">
        <f t="shared" si="5"/>
        <v>719213.2300000001</v>
      </c>
    </row>
    <row r="87" spans="1:16">
      <c r="A87" s="32"/>
      <c r="B87" s="23" t="s">
        <v>23</v>
      </c>
      <c r="C87" s="23"/>
      <c r="D87" s="26">
        <f>'[1]LG54 - 2013 ab'!$P$95</f>
        <v>111444</v>
      </c>
      <c r="E87" s="26">
        <v>1315.07</v>
      </c>
      <c r="F87" s="26">
        <v>0</v>
      </c>
      <c r="G87" s="26">
        <v>0</v>
      </c>
      <c r="H87" s="28">
        <v>165519.38999999998</v>
      </c>
      <c r="I87" s="33">
        <v>0</v>
      </c>
      <c r="J87" s="28">
        <v>0</v>
      </c>
      <c r="K87" s="33">
        <v>3341.97</v>
      </c>
      <c r="L87" s="29">
        <v>10997.87</v>
      </c>
      <c r="M87" s="29">
        <v>5573</v>
      </c>
      <c r="N87" s="29">
        <v>82.76</v>
      </c>
      <c r="O87" s="29">
        <v>24246.74</v>
      </c>
      <c r="P87" s="25">
        <f t="shared" si="5"/>
        <v>322520.79999999993</v>
      </c>
    </row>
    <row r="88" spans="1:16">
      <c r="A88" s="32"/>
      <c r="B88" s="23" t="s">
        <v>24</v>
      </c>
      <c r="C88" s="23"/>
      <c r="D88" s="26">
        <f>'[1]LG54 - 2013 ab'!$P$96</f>
        <v>6978041</v>
      </c>
      <c r="E88" s="26">
        <v>13305</v>
      </c>
      <c r="F88" s="26">
        <v>0</v>
      </c>
      <c r="G88" s="26">
        <v>1128868.06</v>
      </c>
      <c r="H88" s="28">
        <v>1509116.22</v>
      </c>
      <c r="I88" s="26">
        <v>0</v>
      </c>
      <c r="J88" s="28">
        <v>3900.3500000000004</v>
      </c>
      <c r="K88" s="26">
        <v>30401.39</v>
      </c>
      <c r="L88" s="29">
        <v>437241.62</v>
      </c>
      <c r="M88" s="29">
        <v>30323</v>
      </c>
      <c r="N88" s="29">
        <v>154312.10999999999</v>
      </c>
      <c r="O88" s="29">
        <v>305735.77</v>
      </c>
      <c r="P88" s="25">
        <f t="shared" si="5"/>
        <v>10591244.52</v>
      </c>
    </row>
    <row r="89" spans="1:16">
      <c r="A89" s="32"/>
      <c r="B89" s="23" t="s">
        <v>25</v>
      </c>
      <c r="C89" s="23"/>
      <c r="D89" s="26">
        <f>'[1]LG54 - 2013 ab'!$P$97</f>
        <v>2764982</v>
      </c>
      <c r="E89" s="26">
        <v>29853.75</v>
      </c>
      <c r="F89" s="26">
        <v>0</v>
      </c>
      <c r="G89" s="26">
        <v>2018515</v>
      </c>
      <c r="H89" s="28">
        <v>124474.28000000001</v>
      </c>
      <c r="I89" s="26">
        <v>0</v>
      </c>
      <c r="J89" s="28">
        <v>322.15999999999997</v>
      </c>
      <c r="K89" s="26">
        <v>2515.23</v>
      </c>
      <c r="L89" s="29">
        <v>190692.33000000002</v>
      </c>
      <c r="M89" s="29">
        <v>12724</v>
      </c>
      <c r="N89" s="29">
        <v>87618.53</v>
      </c>
      <c r="O89" s="29">
        <v>32612.240000000002</v>
      </c>
      <c r="P89" s="25">
        <f t="shared" si="5"/>
        <v>5264309.5200000014</v>
      </c>
    </row>
    <row r="90" spans="1:16">
      <c r="A90" s="32"/>
      <c r="B90" s="23" t="s">
        <v>26</v>
      </c>
      <c r="C90" s="23"/>
      <c r="D90" s="26">
        <f>'[1]LG54 - 2013 ab'!$P$98</f>
        <v>42754</v>
      </c>
      <c r="E90" s="26">
        <v>0</v>
      </c>
      <c r="F90" s="26">
        <v>0</v>
      </c>
      <c r="G90" s="26">
        <v>0</v>
      </c>
      <c r="H90" s="28">
        <v>58186.83</v>
      </c>
      <c r="I90" s="26">
        <v>0</v>
      </c>
      <c r="J90" s="28">
        <v>150.44</v>
      </c>
      <c r="K90" s="26">
        <v>1172.31</v>
      </c>
      <c r="L90" s="29">
        <v>5516.79</v>
      </c>
      <c r="M90" s="29">
        <v>1778</v>
      </c>
      <c r="N90" s="29">
        <v>496.15</v>
      </c>
      <c r="O90" s="29">
        <v>10343.92</v>
      </c>
      <c r="P90" s="25">
        <f t="shared" si="5"/>
        <v>120398.43999999999</v>
      </c>
    </row>
    <row r="91" spans="1:16">
      <c r="A91" s="32"/>
      <c r="B91" s="23" t="s">
        <v>27</v>
      </c>
      <c r="C91" s="23"/>
      <c r="D91" s="26">
        <f>'[1]LG54 - 2013 ab'!$P$99</f>
        <v>2773309</v>
      </c>
      <c r="E91" s="26">
        <v>26862.5</v>
      </c>
      <c r="F91" s="26">
        <v>0</v>
      </c>
      <c r="G91" s="26">
        <v>58758</v>
      </c>
      <c r="H91" s="28">
        <v>842108.34999999986</v>
      </c>
      <c r="I91" s="26">
        <v>0</v>
      </c>
      <c r="J91" s="28">
        <v>2185.6999999999998</v>
      </c>
      <c r="K91" s="26">
        <v>17094.77</v>
      </c>
      <c r="L91" s="29">
        <v>281914.97000000003</v>
      </c>
      <c r="M91" s="29">
        <v>58219</v>
      </c>
      <c r="N91" s="29">
        <v>73150.42</v>
      </c>
      <c r="O91" s="29">
        <v>122966.82</v>
      </c>
      <c r="P91" s="25">
        <f t="shared" si="5"/>
        <v>4256569.53</v>
      </c>
    </row>
    <row r="92" spans="1:16">
      <c r="A92" s="32"/>
      <c r="B92" s="23" t="s">
        <v>28</v>
      </c>
      <c r="C92" s="23"/>
      <c r="D92" s="26">
        <f>'[1]LG54 - 2013 ab'!$P$100</f>
        <v>1763375</v>
      </c>
      <c r="E92" s="26">
        <v>25192.5</v>
      </c>
      <c r="F92" s="26">
        <v>0</v>
      </c>
      <c r="G92" s="26">
        <v>69527</v>
      </c>
      <c r="H92" s="28">
        <v>645341.77</v>
      </c>
      <c r="I92" s="26">
        <v>0</v>
      </c>
      <c r="J92" s="28">
        <v>1672.5</v>
      </c>
      <c r="K92" s="26">
        <v>13066.03</v>
      </c>
      <c r="L92" s="29">
        <v>195601.36000000002</v>
      </c>
      <c r="M92" s="29">
        <v>53418</v>
      </c>
      <c r="N92" s="29">
        <v>50203.9</v>
      </c>
      <c r="O92" s="29">
        <v>105753.35</v>
      </c>
      <c r="P92" s="25">
        <f t="shared" si="5"/>
        <v>2923151.4099999997</v>
      </c>
    </row>
    <row r="93" spans="1:16">
      <c r="A93" s="32"/>
      <c r="B93" s="23" t="s">
        <v>29</v>
      </c>
      <c r="C93" s="23"/>
      <c r="D93" s="26">
        <f>'[1]LG54 - 2013 ab'!$P$101</f>
        <v>684798</v>
      </c>
      <c r="E93" s="26">
        <v>0</v>
      </c>
      <c r="F93" s="26">
        <v>0</v>
      </c>
      <c r="G93" s="26">
        <v>0</v>
      </c>
      <c r="H93" s="28">
        <v>741217.59999999986</v>
      </c>
      <c r="I93" s="33">
        <v>0</v>
      </c>
      <c r="J93" s="28">
        <v>1922.73</v>
      </c>
      <c r="K93" s="33">
        <v>15030.1</v>
      </c>
      <c r="L93" s="29">
        <v>194564</v>
      </c>
      <c r="M93" s="29">
        <v>39790</v>
      </c>
      <c r="N93" s="29">
        <v>92028.95</v>
      </c>
      <c r="O93" s="29">
        <v>0</v>
      </c>
      <c r="P93" s="25">
        <f t="shared" si="5"/>
        <v>1769351.38</v>
      </c>
    </row>
    <row r="94" spans="1:16">
      <c r="A94" s="32"/>
      <c r="B94" s="23" t="s">
        <v>30</v>
      </c>
      <c r="C94" s="23"/>
      <c r="D94" s="26">
        <f>'[1]LG54 - 2013 ab'!$P$102</f>
        <v>1955749</v>
      </c>
      <c r="E94" s="26">
        <v>505</v>
      </c>
      <c r="F94" s="26">
        <v>0</v>
      </c>
      <c r="G94" s="26">
        <v>890124.33</v>
      </c>
      <c r="H94" s="28">
        <v>806554.93</v>
      </c>
      <c r="I94" s="26">
        <v>0</v>
      </c>
      <c r="J94" s="28">
        <v>2086.9300000000003</v>
      </c>
      <c r="K94" s="26">
        <v>16281.15</v>
      </c>
      <c r="L94" s="29">
        <v>260448.36</v>
      </c>
      <c r="M94" s="29">
        <v>51888</v>
      </c>
      <c r="N94" s="29">
        <v>43636.06</v>
      </c>
      <c r="O94" s="29">
        <v>140865.07</v>
      </c>
      <c r="P94" s="25">
        <f t="shared" si="5"/>
        <v>4168138.83</v>
      </c>
    </row>
    <row r="95" spans="1:16">
      <c r="A95" s="32"/>
      <c r="B95" s="23" t="s">
        <v>31</v>
      </c>
      <c r="C95" s="23"/>
      <c r="D95" s="26">
        <f>'[1]LG54 - 2013 ab'!$P$103</f>
        <v>25324</v>
      </c>
      <c r="E95" s="26">
        <v>0</v>
      </c>
      <c r="F95" s="26">
        <v>0</v>
      </c>
      <c r="G95" s="26">
        <v>0</v>
      </c>
      <c r="H95" s="28">
        <v>121663.40999999999</v>
      </c>
      <c r="I95" s="26">
        <v>0</v>
      </c>
      <c r="J95" s="28">
        <v>0</v>
      </c>
      <c r="K95" s="26">
        <v>2453.98</v>
      </c>
      <c r="L95" s="29">
        <v>17799.12</v>
      </c>
      <c r="M95" s="29">
        <v>8162</v>
      </c>
      <c r="N95" s="29">
        <v>2075.5500000000002</v>
      </c>
      <c r="O95" s="35">
        <v>0</v>
      </c>
      <c r="P95" s="25">
        <f t="shared" si="5"/>
        <v>177478.05999999997</v>
      </c>
    </row>
    <row r="96" spans="1:16" ht="12.75">
      <c r="A96" s="23" t="s">
        <v>32</v>
      </c>
      <c r="B96" s="24"/>
      <c r="C96" s="24"/>
      <c r="I96" s="25"/>
      <c r="J96" s="28"/>
      <c r="K96" s="33"/>
      <c r="O96" s="37"/>
      <c r="P96" s="25"/>
    </row>
    <row r="97" spans="1:16">
      <c r="A97" s="32"/>
      <c r="B97" s="23" t="s">
        <v>33</v>
      </c>
      <c r="C97" s="23"/>
      <c r="D97" s="26">
        <f>'[1]LG54 - 2013 ab'!$P$106</f>
        <v>51372976</v>
      </c>
      <c r="E97" s="26">
        <v>2190669.83</v>
      </c>
      <c r="F97" s="26">
        <v>0</v>
      </c>
      <c r="G97" s="26">
        <v>0</v>
      </c>
      <c r="H97" s="28">
        <v>17243542.789999999</v>
      </c>
      <c r="I97" s="26">
        <v>0</v>
      </c>
      <c r="J97" s="28">
        <v>48414.34</v>
      </c>
      <c r="K97" s="26">
        <v>377095.3</v>
      </c>
      <c r="L97" s="29">
        <v>4273425.3900000006</v>
      </c>
      <c r="M97" s="29">
        <v>1729141</v>
      </c>
      <c r="N97" s="29">
        <v>1029536.8</v>
      </c>
      <c r="O97" s="29">
        <v>2399601.19</v>
      </c>
      <c r="P97" s="25">
        <f t="shared" ref="P97:P102" si="6">SUM(D97:O97)</f>
        <v>80664402.640000001</v>
      </c>
    </row>
    <row r="98" spans="1:16">
      <c r="A98" s="32"/>
      <c r="B98" s="23" t="s">
        <v>34</v>
      </c>
      <c r="C98" s="23"/>
      <c r="D98" s="26">
        <f>'[1]LG54 - 2013 ab'!$P$107</f>
        <v>2418486</v>
      </c>
      <c r="E98" s="26">
        <v>0</v>
      </c>
      <c r="F98" s="26">
        <v>0</v>
      </c>
      <c r="G98" s="26">
        <v>0</v>
      </c>
      <c r="H98" s="28">
        <v>918543.35999999987</v>
      </c>
      <c r="I98" s="26">
        <v>0</v>
      </c>
      <c r="J98" s="28">
        <v>767.24</v>
      </c>
      <c r="K98" s="26">
        <v>5939.04</v>
      </c>
      <c r="L98" s="29">
        <v>110171.16</v>
      </c>
      <c r="M98" s="29">
        <v>384</v>
      </c>
      <c r="N98" s="29">
        <v>17867.419999999998</v>
      </c>
      <c r="O98" s="29">
        <v>64004.160000000003</v>
      </c>
      <c r="P98" s="25">
        <f t="shared" si="6"/>
        <v>3536162.3800000004</v>
      </c>
    </row>
    <row r="99" spans="1:16">
      <c r="A99" s="32"/>
      <c r="B99" s="23" t="s">
        <v>35</v>
      </c>
      <c r="C99" s="23"/>
      <c r="D99" s="26">
        <f>'[1]LG54 - 2013 ab'!$P$108</f>
        <v>3700064</v>
      </c>
      <c r="E99" s="26">
        <v>0</v>
      </c>
      <c r="F99" s="26">
        <v>0</v>
      </c>
      <c r="G99" s="26">
        <v>0</v>
      </c>
      <c r="H99" s="28">
        <v>1316906.5100000002</v>
      </c>
      <c r="I99" s="26">
        <v>0</v>
      </c>
      <c r="J99" s="28">
        <v>4503.34</v>
      </c>
      <c r="K99" s="26">
        <v>35042.519999999997</v>
      </c>
      <c r="L99" s="29">
        <v>350717.38</v>
      </c>
      <c r="M99" s="29">
        <v>82909</v>
      </c>
      <c r="N99" s="29">
        <v>124831.6</v>
      </c>
      <c r="O99" s="29">
        <v>236075.29</v>
      </c>
      <c r="P99" s="25">
        <f t="shared" si="6"/>
        <v>5851049.6399999987</v>
      </c>
    </row>
    <row r="100" spans="1:16">
      <c r="A100" s="32"/>
      <c r="B100" s="23" t="s">
        <v>36</v>
      </c>
      <c r="C100" s="23"/>
      <c r="D100" s="26">
        <f>'[1]LG54 - 2013 ab'!$P$109</f>
        <v>969527</v>
      </c>
      <c r="E100" s="26">
        <v>0</v>
      </c>
      <c r="F100" s="26">
        <v>0</v>
      </c>
      <c r="G100" s="26">
        <v>0</v>
      </c>
      <c r="H100" s="28">
        <v>332268.48</v>
      </c>
      <c r="I100" s="33">
        <v>0</v>
      </c>
      <c r="J100" s="28">
        <v>387.64</v>
      </c>
      <c r="K100" s="33">
        <v>3004.35</v>
      </c>
      <c r="L100" s="29">
        <v>33502.51</v>
      </c>
      <c r="M100" s="29">
        <v>8521</v>
      </c>
      <c r="N100" s="29">
        <v>12364.09</v>
      </c>
      <c r="O100" s="29">
        <v>39049.78</v>
      </c>
      <c r="P100" s="25">
        <f t="shared" si="6"/>
        <v>1398624.85</v>
      </c>
    </row>
    <row r="101" spans="1:16">
      <c r="A101" s="32"/>
      <c r="B101" s="23" t="s">
        <v>37</v>
      </c>
      <c r="C101" s="23"/>
      <c r="D101" s="26">
        <f>'[1]LG54 - 2013 ab'!$P$110</f>
        <v>2641684</v>
      </c>
      <c r="E101" s="26">
        <v>92902.16</v>
      </c>
      <c r="F101" s="26">
        <v>0</v>
      </c>
      <c r="G101" s="26">
        <v>0</v>
      </c>
      <c r="H101" s="28">
        <v>992972.41999999993</v>
      </c>
      <c r="I101" s="26">
        <v>0</v>
      </c>
      <c r="J101" s="28">
        <v>2089.19</v>
      </c>
      <c r="K101" s="26">
        <v>16250.53</v>
      </c>
      <c r="L101" s="29">
        <v>276716.68</v>
      </c>
      <c r="M101" s="29">
        <v>78634</v>
      </c>
      <c r="N101" s="29">
        <v>45262.45</v>
      </c>
      <c r="O101" s="29">
        <v>106054.02</v>
      </c>
      <c r="P101" s="25">
        <f t="shared" si="6"/>
        <v>4252565.45</v>
      </c>
    </row>
    <row r="102" spans="1:16" s="34" customFormat="1">
      <c r="A102" s="32"/>
      <c r="B102" s="23" t="s">
        <v>38</v>
      </c>
      <c r="C102" s="23"/>
      <c r="D102" s="26">
        <f>'[1]LG54 - 2013 ab'!$P$111</f>
        <v>2004973</v>
      </c>
      <c r="E102" s="26">
        <v>88333.6</v>
      </c>
      <c r="F102" s="26">
        <v>0</v>
      </c>
      <c r="G102" s="26">
        <v>0</v>
      </c>
      <c r="H102" s="28">
        <v>658651.80000000005</v>
      </c>
      <c r="I102" s="26">
        <v>0</v>
      </c>
      <c r="J102" s="28">
        <v>3532.1899999999996</v>
      </c>
      <c r="K102" s="26">
        <v>27496.85</v>
      </c>
      <c r="L102" s="29">
        <v>177037.59</v>
      </c>
      <c r="M102" s="29">
        <v>21443</v>
      </c>
      <c r="N102" s="29">
        <v>59702.66</v>
      </c>
      <c r="O102" s="29">
        <v>185837.91</v>
      </c>
      <c r="P102" s="25">
        <f t="shared" si="6"/>
        <v>3227008.6000000006</v>
      </c>
    </row>
    <row r="103" spans="1:16">
      <c r="A103" s="2" t="s">
        <v>714</v>
      </c>
      <c r="B103" s="2"/>
      <c r="C103" s="2"/>
      <c r="D103" s="3"/>
      <c r="E103" s="41"/>
      <c r="F103" s="41"/>
      <c r="G103" s="42"/>
      <c r="H103" s="3"/>
      <c r="I103" s="41"/>
      <c r="J103" s="3"/>
      <c r="K103" s="3"/>
      <c r="L103" s="3"/>
      <c r="M103" s="3"/>
      <c r="N103" s="3"/>
      <c r="O103" s="3"/>
      <c r="P103" s="3"/>
    </row>
    <row r="104" spans="1:16">
      <c r="A104" s="4" t="s">
        <v>599</v>
      </c>
      <c r="B104" s="5"/>
      <c r="C104" s="5"/>
      <c r="D104" s="61"/>
      <c r="E104" s="63" t="s">
        <v>742</v>
      </c>
      <c r="F104" s="63"/>
      <c r="G104" s="62"/>
      <c r="H104" s="69"/>
      <c r="I104" s="73" t="s">
        <v>754</v>
      </c>
      <c r="J104" s="70" t="s">
        <v>755</v>
      </c>
      <c r="K104" s="66"/>
      <c r="L104" s="66"/>
      <c r="M104" s="66"/>
      <c r="N104" s="66"/>
      <c r="O104" s="65"/>
      <c r="P104" s="9"/>
    </row>
    <row r="105" spans="1:16">
      <c r="A105" s="10"/>
      <c r="B105" s="11"/>
      <c r="C105" s="11"/>
      <c r="D105" s="6" t="s">
        <v>736</v>
      </c>
      <c r="E105" s="63" t="s">
        <v>743</v>
      </c>
      <c r="F105" s="63"/>
      <c r="G105" s="64"/>
      <c r="H105" s="7" t="s">
        <v>600</v>
      </c>
      <c r="I105" s="7" t="s">
        <v>602</v>
      </c>
      <c r="J105" s="7" t="s">
        <v>715</v>
      </c>
      <c r="K105" s="8" t="s">
        <v>739</v>
      </c>
      <c r="L105" s="71" t="s">
        <v>746</v>
      </c>
      <c r="M105" s="7" t="s">
        <v>751</v>
      </c>
      <c r="N105" s="7" t="s">
        <v>745</v>
      </c>
      <c r="O105" s="67" t="s">
        <v>720</v>
      </c>
      <c r="P105" s="15"/>
    </row>
    <row r="106" spans="1:16">
      <c r="A106" s="10"/>
      <c r="B106" s="11"/>
      <c r="C106" s="11"/>
      <c r="D106" s="12" t="s">
        <v>735</v>
      </c>
      <c r="E106" s="26" t="s">
        <v>758</v>
      </c>
      <c r="H106" s="13" t="s">
        <v>737</v>
      </c>
      <c r="I106" s="13" t="s">
        <v>606</v>
      </c>
      <c r="J106" s="13" t="s">
        <v>716</v>
      </c>
      <c r="K106" s="13" t="s">
        <v>740</v>
      </c>
      <c r="L106" s="72" t="s">
        <v>747</v>
      </c>
      <c r="M106" s="13" t="s">
        <v>753</v>
      </c>
      <c r="N106" s="13" t="s">
        <v>708</v>
      </c>
      <c r="O106" s="68" t="s">
        <v>721</v>
      </c>
      <c r="P106" s="15"/>
    </row>
    <row r="107" spans="1:16">
      <c r="A107" s="10"/>
      <c r="B107" s="11"/>
      <c r="C107" s="11"/>
      <c r="D107" s="13" t="s">
        <v>603</v>
      </c>
      <c r="E107" s="8" t="s">
        <v>601</v>
      </c>
      <c r="F107" s="8" t="s">
        <v>734</v>
      </c>
      <c r="G107" s="7" t="s">
        <v>604</v>
      </c>
      <c r="H107" s="13" t="s">
        <v>605</v>
      </c>
      <c r="I107" s="13" t="s">
        <v>609</v>
      </c>
      <c r="J107" s="13" t="s">
        <v>717</v>
      </c>
      <c r="K107" s="13" t="s">
        <v>741</v>
      </c>
      <c r="L107" s="72" t="s">
        <v>748</v>
      </c>
      <c r="M107" s="13" t="s">
        <v>609</v>
      </c>
      <c r="N107" s="13" t="s">
        <v>609</v>
      </c>
      <c r="O107" s="14" t="s">
        <v>607</v>
      </c>
      <c r="P107" s="15"/>
    </row>
    <row r="108" spans="1:16">
      <c r="A108" s="1"/>
      <c r="C108" s="11"/>
      <c r="D108" s="13" t="s">
        <v>608</v>
      </c>
      <c r="E108" s="12" t="s">
        <v>738</v>
      </c>
      <c r="F108" s="12" t="s">
        <v>709</v>
      </c>
      <c r="G108" s="13" t="s">
        <v>738</v>
      </c>
      <c r="H108" s="13" t="s">
        <v>744</v>
      </c>
      <c r="I108" s="13" t="s">
        <v>719</v>
      </c>
      <c r="J108" s="13" t="s">
        <v>603</v>
      </c>
      <c r="K108" s="13" t="s">
        <v>709</v>
      </c>
      <c r="L108" s="72" t="s">
        <v>749</v>
      </c>
      <c r="M108" s="13" t="s">
        <v>750</v>
      </c>
      <c r="N108" s="13" t="s">
        <v>752</v>
      </c>
      <c r="O108" s="14" t="s">
        <v>610</v>
      </c>
      <c r="P108" s="16" t="s">
        <v>611</v>
      </c>
    </row>
    <row r="109" spans="1:16">
      <c r="A109" s="17" t="s">
        <v>612</v>
      </c>
      <c r="B109" s="18"/>
      <c r="C109" s="19"/>
      <c r="D109" s="60" t="s">
        <v>613</v>
      </c>
      <c r="E109" s="60" t="s">
        <v>613</v>
      </c>
      <c r="F109" s="60" t="s">
        <v>613</v>
      </c>
      <c r="G109" s="60" t="s">
        <v>613</v>
      </c>
      <c r="H109" s="20" t="s">
        <v>613</v>
      </c>
      <c r="I109" s="20" t="s">
        <v>613</v>
      </c>
      <c r="J109" s="20" t="s">
        <v>613</v>
      </c>
      <c r="K109" s="20" t="s">
        <v>613</v>
      </c>
      <c r="L109" s="20" t="s">
        <v>613</v>
      </c>
      <c r="M109" s="20" t="s">
        <v>613</v>
      </c>
      <c r="N109" s="20" t="s">
        <v>613</v>
      </c>
      <c r="O109" s="21" t="s">
        <v>613</v>
      </c>
      <c r="P109" s="22" t="s">
        <v>613</v>
      </c>
    </row>
    <row r="110" spans="1:16">
      <c r="A110" s="23" t="s">
        <v>39</v>
      </c>
      <c r="B110" s="24"/>
      <c r="C110" s="24"/>
      <c r="D110" s="25"/>
      <c r="I110" s="25"/>
      <c r="J110" s="28"/>
      <c r="K110" s="33"/>
      <c r="O110" s="25"/>
      <c r="P110" s="25"/>
    </row>
    <row r="111" spans="1:16">
      <c r="A111" s="32"/>
      <c r="B111" s="23" t="s">
        <v>763</v>
      </c>
      <c r="C111" s="23"/>
      <c r="D111" s="26">
        <f>'[1]LG54 - 2013 ab'!$P$114</f>
        <v>70324</v>
      </c>
      <c r="E111" s="26">
        <v>0</v>
      </c>
      <c r="F111" s="26">
        <v>0</v>
      </c>
      <c r="G111" s="26">
        <v>0</v>
      </c>
      <c r="H111" s="28">
        <v>293233.07</v>
      </c>
      <c r="I111" s="26">
        <v>0</v>
      </c>
      <c r="J111" s="28">
        <v>926.01</v>
      </c>
      <c r="K111" s="26">
        <v>0</v>
      </c>
      <c r="L111" s="29">
        <v>34112.61</v>
      </c>
      <c r="M111" s="29">
        <v>20007</v>
      </c>
      <c r="N111" s="29">
        <v>6122.96</v>
      </c>
      <c r="O111" s="29">
        <v>37283.54</v>
      </c>
      <c r="P111" s="25">
        <f>SUM(D111:O111)</f>
        <v>462009.19</v>
      </c>
    </row>
    <row r="112" spans="1:16">
      <c r="A112" s="32"/>
      <c r="B112" s="23" t="s">
        <v>40</v>
      </c>
      <c r="C112" s="23"/>
      <c r="D112" s="26">
        <f>'[1]LG54 - 2013 ab'!$P$115</f>
        <v>362875</v>
      </c>
      <c r="E112" s="26">
        <v>0</v>
      </c>
      <c r="F112" s="26">
        <v>0</v>
      </c>
      <c r="G112" s="26">
        <v>0</v>
      </c>
      <c r="H112" s="28">
        <v>328279.49</v>
      </c>
      <c r="I112" s="26">
        <v>2163.6999999999998</v>
      </c>
      <c r="J112" s="28">
        <v>1037.1400000000001</v>
      </c>
      <c r="K112" s="26">
        <v>0</v>
      </c>
      <c r="L112" s="29">
        <v>57243.119999999995</v>
      </c>
      <c r="M112" s="29">
        <v>20974</v>
      </c>
      <c r="N112" s="29">
        <v>35464.46</v>
      </c>
      <c r="O112" s="29">
        <v>57614.26</v>
      </c>
      <c r="P112" s="25">
        <f>SUM(D112:O112)</f>
        <v>865651.16999999993</v>
      </c>
    </row>
    <row r="113" spans="1:16">
      <c r="A113" s="32"/>
      <c r="B113" s="23" t="s">
        <v>41</v>
      </c>
      <c r="C113" s="23"/>
      <c r="D113" s="26">
        <f>'[1]LG54 - 2013 ab'!$P$116</f>
        <v>251035</v>
      </c>
      <c r="E113" s="26">
        <v>1057.5</v>
      </c>
      <c r="F113" s="26">
        <v>0</v>
      </c>
      <c r="G113" s="26">
        <v>0</v>
      </c>
      <c r="H113" s="28">
        <v>268111.64000000007</v>
      </c>
      <c r="I113" s="33">
        <v>0</v>
      </c>
      <c r="J113" s="28">
        <v>847.02</v>
      </c>
      <c r="K113" s="33">
        <v>0</v>
      </c>
      <c r="L113" s="29">
        <v>35522.36</v>
      </c>
      <c r="M113" s="29">
        <v>11739</v>
      </c>
      <c r="N113" s="29">
        <v>5599.24</v>
      </c>
      <c r="O113" s="29">
        <v>44014.23</v>
      </c>
      <c r="P113" s="25">
        <f>SUM(D113:O113)</f>
        <v>617925.99000000011</v>
      </c>
    </row>
    <row r="114" spans="1:16">
      <c r="A114" s="32"/>
      <c r="B114" s="23" t="s">
        <v>664</v>
      </c>
      <c r="C114" s="39" t="s">
        <v>42</v>
      </c>
      <c r="I114" s="25"/>
      <c r="J114" s="28"/>
      <c r="O114" s="29"/>
      <c r="P114" s="25"/>
    </row>
    <row r="115" spans="1:16">
      <c r="A115" s="32"/>
      <c r="B115" s="23" t="s">
        <v>43</v>
      </c>
      <c r="C115" s="23"/>
      <c r="D115" s="26">
        <f>'[1]LG54 - 2013 ab'!$P$118</f>
        <v>226442</v>
      </c>
      <c r="E115" s="26">
        <v>0</v>
      </c>
      <c r="F115" s="26">
        <v>0</v>
      </c>
      <c r="G115" s="26">
        <v>0</v>
      </c>
      <c r="H115" s="28">
        <v>354989.56</v>
      </c>
      <c r="I115" s="33">
        <v>0</v>
      </c>
      <c r="J115" s="28">
        <v>1121.52</v>
      </c>
      <c r="K115" s="26">
        <v>8673.43</v>
      </c>
      <c r="L115" s="29">
        <v>113524.20999999999</v>
      </c>
      <c r="M115" s="29">
        <v>15781</v>
      </c>
      <c r="N115" s="29">
        <v>9003.0399999999991</v>
      </c>
      <c r="O115" s="29">
        <v>48918.02</v>
      </c>
      <c r="P115" s="25">
        <f>SUM(D115:O115)</f>
        <v>778452.78000000014</v>
      </c>
    </row>
    <row r="116" spans="1:16">
      <c r="A116" s="32"/>
      <c r="B116" s="23" t="s">
        <v>665</v>
      </c>
      <c r="C116" s="39" t="s">
        <v>42</v>
      </c>
      <c r="I116" s="25"/>
      <c r="J116" s="28"/>
      <c r="O116" s="29"/>
      <c r="P116" s="25"/>
    </row>
    <row r="117" spans="1:16">
      <c r="A117" s="30"/>
      <c r="B117" s="31" t="s">
        <v>44</v>
      </c>
      <c r="C117" s="31"/>
      <c r="D117" s="26">
        <f>'[1]LG54 - 2013 ab'!$P$120</f>
        <v>8447182</v>
      </c>
      <c r="E117" s="26">
        <v>300547</v>
      </c>
      <c r="F117" s="26">
        <v>0</v>
      </c>
      <c r="G117" s="26">
        <v>0</v>
      </c>
      <c r="H117" s="28">
        <v>2982701.5399999996</v>
      </c>
      <c r="I117" s="26">
        <v>50562.15</v>
      </c>
      <c r="J117" s="28">
        <v>9425.380000000001</v>
      </c>
      <c r="K117" s="26">
        <v>73238.91</v>
      </c>
      <c r="L117" s="29">
        <v>1086833.7000000002</v>
      </c>
      <c r="M117" s="29">
        <v>310919</v>
      </c>
      <c r="N117" s="29">
        <v>132917.59999999998</v>
      </c>
      <c r="O117" s="29">
        <v>487721.57</v>
      </c>
      <c r="P117" s="25">
        <f>SUM(D117:O117)</f>
        <v>13882048.85</v>
      </c>
    </row>
    <row r="118" spans="1:16">
      <c r="A118" s="32"/>
      <c r="B118" s="23" t="s">
        <v>45</v>
      </c>
      <c r="C118" s="39"/>
      <c r="D118" s="26">
        <f>'[1]LG54 - 2013 ab'!$P$122+'[1]LG54 - 2013 ab'!$P$123</f>
        <v>206832</v>
      </c>
      <c r="E118" s="26">
        <v>0</v>
      </c>
      <c r="F118" s="26">
        <v>0</v>
      </c>
      <c r="G118" s="26">
        <v>0</v>
      </c>
      <c r="H118" s="28">
        <v>185399.97999999998</v>
      </c>
      <c r="I118" s="26">
        <v>0</v>
      </c>
      <c r="J118" s="28">
        <v>601.93000000000006</v>
      </c>
      <c r="K118" s="26">
        <v>0</v>
      </c>
      <c r="L118" s="29">
        <v>23690.809999999998</v>
      </c>
      <c r="M118" s="29">
        <v>5272</v>
      </c>
      <c r="N118" s="29">
        <v>5357.82</v>
      </c>
      <c r="O118" s="29">
        <v>35586.589999999997</v>
      </c>
      <c r="P118" s="25">
        <f>SUM(D118:O118)</f>
        <v>462741.13</v>
      </c>
    </row>
    <row r="119" spans="1:16">
      <c r="A119" s="32"/>
      <c r="B119" s="23" t="s">
        <v>46</v>
      </c>
      <c r="C119" s="23"/>
      <c r="D119" s="26">
        <f>'[1]LG54 - 2013 ab'!$P$124</f>
        <v>110076</v>
      </c>
      <c r="E119" s="26">
        <v>0</v>
      </c>
      <c r="F119" s="26">
        <v>0</v>
      </c>
      <c r="G119" s="26">
        <v>0</v>
      </c>
      <c r="H119" s="28">
        <v>237307.01000000004</v>
      </c>
      <c r="I119" s="26">
        <v>0</v>
      </c>
      <c r="J119" s="28">
        <v>749.92000000000007</v>
      </c>
      <c r="K119" s="26">
        <v>2346.59</v>
      </c>
      <c r="L119" s="29">
        <v>104171.19999999998</v>
      </c>
      <c r="M119" s="29">
        <v>13720</v>
      </c>
      <c r="N119" s="29">
        <v>10579.619999999999</v>
      </c>
      <c r="O119" s="29">
        <v>47064.12</v>
      </c>
      <c r="P119" s="25">
        <f>SUM(D119:O119)</f>
        <v>526014.46</v>
      </c>
    </row>
    <row r="120" spans="1:16">
      <c r="A120" s="32"/>
      <c r="B120" s="23" t="s">
        <v>47</v>
      </c>
      <c r="C120" s="23"/>
      <c r="D120" s="26">
        <f>'[1]LG54 - 2013 ab'!$P$125</f>
        <v>1720414</v>
      </c>
      <c r="E120" s="26">
        <v>0</v>
      </c>
      <c r="F120" s="26">
        <v>0</v>
      </c>
      <c r="G120" s="26">
        <v>0</v>
      </c>
      <c r="H120" s="28">
        <v>789967.65999999992</v>
      </c>
      <c r="I120" s="26">
        <v>59857.83</v>
      </c>
      <c r="J120" s="28">
        <v>2494.7799999999997</v>
      </c>
      <c r="K120" s="26">
        <v>19373.78</v>
      </c>
      <c r="L120" s="29">
        <v>287425.31</v>
      </c>
      <c r="M120" s="29">
        <v>60234</v>
      </c>
      <c r="N120" s="29">
        <v>55324.02</v>
      </c>
      <c r="O120" s="29">
        <v>149778.99</v>
      </c>
      <c r="P120" s="25">
        <f>SUM(D120:O120)</f>
        <v>3144870.37</v>
      </c>
    </row>
    <row r="121" spans="1:16" ht="12.75">
      <c r="A121" s="23" t="s">
        <v>48</v>
      </c>
      <c r="B121" s="24"/>
      <c r="C121" s="24"/>
      <c r="I121" s="25"/>
      <c r="J121" s="28"/>
      <c r="K121" s="33"/>
      <c r="O121" s="37"/>
      <c r="P121" s="25"/>
    </row>
    <row r="122" spans="1:16">
      <c r="A122" s="32"/>
      <c r="B122" s="23" t="s">
        <v>49</v>
      </c>
      <c r="C122" s="23"/>
      <c r="D122" s="26">
        <f>'[1]LG54 - 2013 ab'!$P$128</f>
        <v>44709277</v>
      </c>
      <c r="E122" s="26">
        <v>2012364</v>
      </c>
      <c r="F122" s="26">
        <v>0</v>
      </c>
      <c r="G122" s="26">
        <v>0</v>
      </c>
      <c r="H122" s="28">
        <v>12701521.359999999</v>
      </c>
      <c r="I122" s="26">
        <v>0</v>
      </c>
      <c r="J122" s="28">
        <v>45699.14</v>
      </c>
      <c r="K122" s="26">
        <v>356334.88</v>
      </c>
      <c r="L122" s="29">
        <v>2804976.7199999997</v>
      </c>
      <c r="M122" s="29">
        <v>584976</v>
      </c>
      <c r="N122" s="29">
        <v>549188.42000000004</v>
      </c>
      <c r="O122" s="29">
        <v>2216407.15</v>
      </c>
      <c r="P122" s="25">
        <f>SUM(D122:O122)</f>
        <v>65980744.670000002</v>
      </c>
    </row>
    <row r="123" spans="1:16">
      <c r="A123" s="32"/>
      <c r="B123" s="23" t="s">
        <v>50</v>
      </c>
      <c r="C123" s="23"/>
      <c r="D123" s="26">
        <f>'[1]LG54 - 2013 ab'!$P$129</f>
        <v>2598662</v>
      </c>
      <c r="E123" s="26">
        <v>16189.75</v>
      </c>
      <c r="F123" s="26">
        <v>0</v>
      </c>
      <c r="G123" s="26">
        <v>0</v>
      </c>
      <c r="H123" s="28">
        <v>1254847.45</v>
      </c>
      <c r="I123" s="33">
        <v>0</v>
      </c>
      <c r="J123" s="28">
        <v>7504.5700000000006</v>
      </c>
      <c r="K123" s="33">
        <v>58633.120000000003</v>
      </c>
      <c r="L123" s="29">
        <v>461671.07</v>
      </c>
      <c r="M123" s="29">
        <v>61871</v>
      </c>
      <c r="N123" s="29">
        <v>113384.08</v>
      </c>
      <c r="O123" s="29">
        <v>369892</v>
      </c>
      <c r="P123" s="25">
        <f>SUM(D123:O123)</f>
        <v>4942655.04</v>
      </c>
    </row>
    <row r="124" spans="1:16">
      <c r="A124" s="32"/>
      <c r="B124" s="23" t="s">
        <v>51</v>
      </c>
      <c r="C124" s="23"/>
      <c r="D124" s="26">
        <f>'[1]LG54 - 2013 ab'!$P$131+'[1]LG54 - 2013 ab'!$P$132</f>
        <v>19527963</v>
      </c>
      <c r="E124" s="26">
        <v>762030.58</v>
      </c>
      <c r="F124" s="26">
        <v>0</v>
      </c>
      <c r="G124" s="26">
        <v>0</v>
      </c>
      <c r="H124" s="28">
        <v>6400450.9400000004</v>
      </c>
      <c r="I124" s="26">
        <v>0</v>
      </c>
      <c r="J124" s="28">
        <v>24334.010000000002</v>
      </c>
      <c r="K124" s="26">
        <v>189455.31</v>
      </c>
      <c r="L124" s="29">
        <v>1250687.83</v>
      </c>
      <c r="M124" s="29">
        <v>247855</v>
      </c>
      <c r="N124" s="29">
        <v>333265.11</v>
      </c>
      <c r="O124" s="29">
        <v>1262023.6000000001</v>
      </c>
      <c r="P124" s="25">
        <f>SUM(D124:O124)</f>
        <v>29998065.380000003</v>
      </c>
    </row>
    <row r="125" spans="1:16">
      <c r="A125" s="32"/>
      <c r="B125" s="23" t="s">
        <v>666</v>
      </c>
      <c r="C125" s="23" t="s">
        <v>52</v>
      </c>
      <c r="I125" s="25"/>
      <c r="J125" s="28"/>
      <c r="O125" s="29"/>
      <c r="P125" s="25"/>
    </row>
    <row r="126" spans="1:16">
      <c r="A126" s="32"/>
      <c r="B126" s="23" t="s">
        <v>53</v>
      </c>
      <c r="C126" s="23"/>
      <c r="D126" s="26">
        <f>'[1]LG54 - 2013 ab'!$P$134</f>
        <v>653950</v>
      </c>
      <c r="E126" s="26">
        <v>608</v>
      </c>
      <c r="F126" s="26">
        <v>0</v>
      </c>
      <c r="G126" s="26">
        <v>0</v>
      </c>
      <c r="H126" s="28">
        <v>149636.99</v>
      </c>
      <c r="I126" s="26">
        <v>0</v>
      </c>
      <c r="J126" s="28">
        <v>1821.52</v>
      </c>
      <c r="K126" s="26">
        <v>14242.73</v>
      </c>
      <c r="L126" s="29">
        <v>101053</v>
      </c>
      <c r="M126" s="29">
        <v>37414</v>
      </c>
      <c r="N126" s="29">
        <v>11996.92</v>
      </c>
      <c r="O126" s="29">
        <v>76911.72</v>
      </c>
      <c r="P126" s="25">
        <f>SUM(D126:O126)</f>
        <v>1047634.88</v>
      </c>
    </row>
    <row r="127" spans="1:16">
      <c r="A127" s="32"/>
      <c r="B127" s="23" t="s">
        <v>54</v>
      </c>
      <c r="C127" s="23"/>
      <c r="D127" s="26">
        <f>'[1]LG54 - 2013 ab'!$P$135</f>
        <v>660003</v>
      </c>
      <c r="E127" s="26">
        <v>0</v>
      </c>
      <c r="F127" s="26">
        <v>0</v>
      </c>
      <c r="G127" s="26">
        <v>0</v>
      </c>
      <c r="H127" s="28">
        <v>192503.12</v>
      </c>
      <c r="I127" s="33">
        <v>0</v>
      </c>
      <c r="J127" s="28">
        <v>946.22</v>
      </c>
      <c r="K127" s="26">
        <v>7375.07</v>
      </c>
      <c r="L127" s="29">
        <v>57213</v>
      </c>
      <c r="M127" s="29">
        <v>22106</v>
      </c>
      <c r="N127" s="29">
        <v>19288.650000000001</v>
      </c>
      <c r="O127" s="29">
        <v>49220.82</v>
      </c>
      <c r="P127" s="25">
        <f>SUM(D127:O127)</f>
        <v>1008655.8799999999</v>
      </c>
    </row>
    <row r="128" spans="1:16" ht="12.75">
      <c r="A128" s="23" t="s">
        <v>55</v>
      </c>
      <c r="B128" s="24"/>
      <c r="C128" s="24"/>
      <c r="I128" s="25"/>
      <c r="J128" s="28"/>
      <c r="K128" s="33"/>
      <c r="O128" s="37"/>
      <c r="P128" s="25"/>
    </row>
    <row r="129" spans="1:16" ht="12.75">
      <c r="A129" s="32"/>
      <c r="B129" s="23" t="s">
        <v>667</v>
      </c>
      <c r="C129" s="39" t="s">
        <v>642</v>
      </c>
      <c r="I129" s="25"/>
      <c r="J129" s="28"/>
      <c r="O129" s="37"/>
      <c r="P129" s="25"/>
    </row>
    <row r="130" spans="1:16">
      <c r="A130" s="32"/>
      <c r="B130" s="23" t="s">
        <v>56</v>
      </c>
      <c r="C130" s="24"/>
      <c r="D130" s="36">
        <v>0</v>
      </c>
      <c r="E130" s="26">
        <v>0</v>
      </c>
      <c r="F130" s="26">
        <v>0</v>
      </c>
      <c r="G130" s="26">
        <v>0</v>
      </c>
      <c r="H130" s="28">
        <v>458658.19</v>
      </c>
      <c r="I130" s="33">
        <v>0</v>
      </c>
      <c r="J130" s="28">
        <v>1568.92</v>
      </c>
      <c r="K130" s="33">
        <v>0</v>
      </c>
      <c r="L130" s="29">
        <v>54931.519999999997</v>
      </c>
      <c r="M130" s="29">
        <v>21624</v>
      </c>
      <c r="N130" s="29">
        <v>12121.710000000001</v>
      </c>
      <c r="O130" s="29">
        <v>0</v>
      </c>
      <c r="P130" s="25">
        <f>SUM(D130:O130)</f>
        <v>548904.34</v>
      </c>
    </row>
    <row r="131" spans="1:16">
      <c r="A131" s="32"/>
      <c r="B131" s="23" t="s">
        <v>57</v>
      </c>
      <c r="C131" s="24"/>
      <c r="D131" s="26">
        <f>'[1]LG54 - 2013 ab'!$P$139</f>
        <v>79203</v>
      </c>
      <c r="E131" s="26">
        <v>0</v>
      </c>
      <c r="F131" s="26">
        <v>0</v>
      </c>
      <c r="G131" s="26">
        <v>0</v>
      </c>
      <c r="H131" s="28">
        <v>48605.95</v>
      </c>
      <c r="I131" s="33">
        <v>0</v>
      </c>
      <c r="J131" s="28">
        <v>166.20999999999998</v>
      </c>
      <c r="K131" s="33">
        <v>0</v>
      </c>
      <c r="L131" s="29">
        <v>12174</v>
      </c>
      <c r="M131" s="29">
        <v>3429</v>
      </c>
      <c r="N131" s="29">
        <v>1099.28</v>
      </c>
      <c r="O131" s="29">
        <v>16828.189999999999</v>
      </c>
      <c r="P131" s="25">
        <f>SUM(D131:O131)</f>
        <v>161505.63</v>
      </c>
    </row>
    <row r="132" spans="1:16">
      <c r="A132" s="32"/>
      <c r="B132" s="23" t="s">
        <v>58</v>
      </c>
      <c r="C132" s="24"/>
      <c r="D132" s="26">
        <v>0</v>
      </c>
      <c r="E132" s="26">
        <v>0</v>
      </c>
      <c r="F132" s="26">
        <v>0</v>
      </c>
      <c r="G132" s="26">
        <v>0</v>
      </c>
      <c r="H132" s="28">
        <v>660712.14999999991</v>
      </c>
      <c r="I132" s="26">
        <v>0</v>
      </c>
      <c r="J132" s="28">
        <v>2261.81</v>
      </c>
      <c r="K132" s="26">
        <v>0</v>
      </c>
      <c r="L132" s="29">
        <v>82395.23</v>
      </c>
      <c r="M132" s="29">
        <v>29456</v>
      </c>
      <c r="N132" s="29">
        <v>14949.94</v>
      </c>
      <c r="O132" s="29">
        <v>0</v>
      </c>
      <c r="P132" s="25">
        <f>SUM(D132:O132)</f>
        <v>789775.12999999989</v>
      </c>
    </row>
    <row r="133" spans="1:16">
      <c r="A133" s="32"/>
      <c r="B133" s="23" t="s">
        <v>59</v>
      </c>
      <c r="C133" s="24"/>
      <c r="D133" s="26">
        <f>'[1]LG54 - 2013 ab'!$P$140</f>
        <v>1755143</v>
      </c>
      <c r="E133" s="26">
        <v>77854.59</v>
      </c>
      <c r="F133" s="26">
        <v>0</v>
      </c>
      <c r="G133" s="26">
        <v>0</v>
      </c>
      <c r="H133" s="28">
        <v>767865.4</v>
      </c>
      <c r="I133" s="33">
        <v>1374.51</v>
      </c>
      <c r="J133" s="28">
        <v>2628.96</v>
      </c>
      <c r="K133" s="33">
        <v>20432.36</v>
      </c>
      <c r="L133" s="29">
        <v>180082.29</v>
      </c>
      <c r="M133" s="29">
        <v>47668</v>
      </c>
      <c r="N133" s="29">
        <v>38010.160000000003</v>
      </c>
      <c r="O133" s="29">
        <v>152434.57999999999</v>
      </c>
      <c r="P133" s="25">
        <f>SUM(D133:O133)</f>
        <v>3043493.85</v>
      </c>
    </row>
    <row r="134" spans="1:16">
      <c r="A134" s="32"/>
      <c r="B134" s="23" t="s">
        <v>664</v>
      </c>
      <c r="C134" s="39" t="s">
        <v>42</v>
      </c>
      <c r="I134" s="25"/>
      <c r="J134" s="28"/>
      <c r="O134" s="29"/>
      <c r="P134" s="25"/>
    </row>
    <row r="135" spans="1:16">
      <c r="A135" s="32"/>
      <c r="B135" s="23" t="s">
        <v>60</v>
      </c>
      <c r="C135" s="24"/>
      <c r="D135" s="26">
        <f>'[1]LG54 - 2013 ab'!$P$142</f>
        <v>1063433</v>
      </c>
      <c r="E135" s="26">
        <v>0</v>
      </c>
      <c r="F135" s="26">
        <v>0</v>
      </c>
      <c r="G135" s="26">
        <v>0</v>
      </c>
      <c r="H135" s="28">
        <v>631013.3899999999</v>
      </c>
      <c r="I135" s="26">
        <v>0</v>
      </c>
      <c r="J135" s="28">
        <v>2165.92</v>
      </c>
      <c r="K135" s="26">
        <v>0</v>
      </c>
      <c r="L135" s="29">
        <v>138222.07</v>
      </c>
      <c r="M135" s="29">
        <v>42818</v>
      </c>
      <c r="N135" s="29">
        <v>38590.140000000007</v>
      </c>
      <c r="O135" s="29">
        <v>122535.58</v>
      </c>
      <c r="P135" s="25">
        <f>SUM(D135:O135)</f>
        <v>2038778.0999999999</v>
      </c>
    </row>
    <row r="136" spans="1:16">
      <c r="A136" s="32"/>
      <c r="B136" s="23" t="s">
        <v>61</v>
      </c>
      <c r="C136" s="24"/>
      <c r="D136" s="26">
        <f>'[1]LG54 - 2013 ab'!$P$143</f>
        <v>10062150</v>
      </c>
      <c r="E136" s="26">
        <v>288630</v>
      </c>
      <c r="F136" s="26">
        <v>0</v>
      </c>
      <c r="G136" s="26">
        <v>63335</v>
      </c>
      <c r="H136" s="28">
        <v>2948722.1799999997</v>
      </c>
      <c r="I136" s="33">
        <v>338452.55</v>
      </c>
      <c r="J136" s="28">
        <v>10086.08</v>
      </c>
      <c r="K136" s="33">
        <v>78321.84</v>
      </c>
      <c r="L136" s="29">
        <v>1507755.8599999999</v>
      </c>
      <c r="M136" s="29">
        <v>317179</v>
      </c>
      <c r="N136" s="29">
        <v>143154.26999999999</v>
      </c>
      <c r="O136" s="29">
        <v>571645.41</v>
      </c>
      <c r="P136" s="25">
        <f>SUM(D136:O136)</f>
        <v>16329432.189999999</v>
      </c>
    </row>
    <row r="137" spans="1:16">
      <c r="A137" s="32"/>
      <c r="B137" s="23" t="s">
        <v>668</v>
      </c>
      <c r="C137" s="24" t="s">
        <v>62</v>
      </c>
      <c r="I137" s="25"/>
      <c r="J137" s="28"/>
      <c r="O137" s="29"/>
      <c r="P137" s="25"/>
    </row>
    <row r="138" spans="1:16">
      <c r="A138" s="32"/>
      <c r="B138" s="23" t="s">
        <v>63</v>
      </c>
      <c r="C138" s="24"/>
      <c r="D138" s="26">
        <f>'[1]LG54 - 2013 ab'!$P$145</f>
        <v>500580</v>
      </c>
      <c r="E138" s="26">
        <v>0</v>
      </c>
      <c r="F138" s="26">
        <v>0</v>
      </c>
      <c r="G138" s="26">
        <v>0</v>
      </c>
      <c r="H138" s="28">
        <v>851857.25000000012</v>
      </c>
      <c r="I138" s="26">
        <v>0</v>
      </c>
      <c r="J138" s="28">
        <v>2915.1600000000003</v>
      </c>
      <c r="K138" s="26">
        <v>0</v>
      </c>
      <c r="L138" s="29">
        <v>133493.26999999999</v>
      </c>
      <c r="M138" s="29">
        <v>29205</v>
      </c>
      <c r="N138" s="29">
        <v>30729.159999999996</v>
      </c>
      <c r="O138" s="29">
        <v>151373.88</v>
      </c>
      <c r="P138" s="25">
        <f>SUM(D138:O138)</f>
        <v>1700153.7199999997</v>
      </c>
    </row>
    <row r="139" spans="1:16" ht="12.75">
      <c r="A139" s="23" t="s">
        <v>64</v>
      </c>
      <c r="B139" s="24"/>
      <c r="C139" s="24"/>
      <c r="I139" s="25"/>
      <c r="J139" s="28"/>
      <c r="K139" s="26"/>
      <c r="O139" s="37"/>
      <c r="P139" s="25"/>
    </row>
    <row r="140" spans="1:16" ht="12.75">
      <c r="A140" s="32"/>
      <c r="B140" s="23" t="s">
        <v>669</v>
      </c>
      <c r="C140" s="39" t="s">
        <v>65</v>
      </c>
      <c r="I140" s="25"/>
      <c r="J140" s="28"/>
      <c r="O140" s="37"/>
      <c r="P140" s="25"/>
    </row>
    <row r="141" spans="1:16" ht="12.75">
      <c r="A141" s="23" t="s">
        <v>66</v>
      </c>
      <c r="B141" s="24"/>
      <c r="C141" s="24"/>
      <c r="I141" s="25"/>
      <c r="J141" s="28"/>
      <c r="K141" s="26"/>
      <c r="O141" s="43"/>
      <c r="P141" s="25"/>
    </row>
    <row r="142" spans="1:16">
      <c r="A142" s="32"/>
      <c r="B142" s="23" t="s">
        <v>67</v>
      </c>
      <c r="C142" s="23"/>
      <c r="D142" s="26">
        <f>'[1]LG54 - 2013 ab'!$P$151</f>
        <v>2732440</v>
      </c>
      <c r="E142" s="26">
        <v>0</v>
      </c>
      <c r="F142" s="26">
        <v>0</v>
      </c>
      <c r="G142" s="26">
        <v>0</v>
      </c>
      <c r="H142" s="28">
        <v>982966.8</v>
      </c>
      <c r="I142" s="26">
        <v>0</v>
      </c>
      <c r="J142" s="28">
        <v>843.84999999999991</v>
      </c>
      <c r="K142" s="26">
        <v>6561.45</v>
      </c>
      <c r="L142" s="29">
        <v>201378.75</v>
      </c>
      <c r="M142" s="29">
        <v>42554</v>
      </c>
      <c r="N142" s="29">
        <v>91307.77</v>
      </c>
      <c r="O142" s="29">
        <v>58742.239999999998</v>
      </c>
      <c r="P142" s="25">
        <f t="shared" ref="P142:P152" si="7">SUM(D142:O142)</f>
        <v>4116794.8600000003</v>
      </c>
    </row>
    <row r="143" spans="1:16">
      <c r="A143" s="32"/>
      <c r="B143" s="23" t="s">
        <v>648</v>
      </c>
      <c r="C143" s="23"/>
      <c r="D143" s="26">
        <f>'[1]LG54 - 2013 ab'!$P$152</f>
        <v>2370282</v>
      </c>
      <c r="E143" s="26">
        <v>0</v>
      </c>
      <c r="F143" s="26">
        <v>0</v>
      </c>
      <c r="G143" s="26">
        <v>0</v>
      </c>
      <c r="H143" s="28">
        <v>817133.62</v>
      </c>
      <c r="I143" s="26">
        <v>0</v>
      </c>
      <c r="J143" s="28">
        <v>2297.81</v>
      </c>
      <c r="K143" s="26">
        <v>17882.14</v>
      </c>
      <c r="L143" s="29">
        <v>188535.03</v>
      </c>
      <c r="M143" s="29">
        <v>48391</v>
      </c>
      <c r="N143" s="29">
        <v>28346.589999999997</v>
      </c>
      <c r="O143" s="29">
        <v>122123.05</v>
      </c>
      <c r="P143" s="25">
        <f t="shared" si="7"/>
        <v>3594991.2399999998</v>
      </c>
    </row>
    <row r="144" spans="1:16">
      <c r="A144" s="32"/>
      <c r="B144" s="23" t="s">
        <v>68</v>
      </c>
      <c r="C144" s="23"/>
      <c r="D144" s="26">
        <f>'[1]LG54 - 2013 ab'!$P$153</f>
        <v>37742</v>
      </c>
      <c r="E144" s="26">
        <v>0</v>
      </c>
      <c r="F144" s="26">
        <v>0</v>
      </c>
      <c r="G144" s="26">
        <v>0</v>
      </c>
      <c r="H144" s="28">
        <v>13027.030000000002</v>
      </c>
      <c r="I144" s="26">
        <v>0</v>
      </c>
      <c r="J144" s="28">
        <v>0</v>
      </c>
      <c r="K144" s="26">
        <v>3101.39</v>
      </c>
      <c r="L144" s="29">
        <v>45152.109999999993</v>
      </c>
      <c r="M144" s="29">
        <v>1800</v>
      </c>
      <c r="N144" s="29">
        <v>5711.35</v>
      </c>
      <c r="O144" s="29">
        <v>20744.77</v>
      </c>
      <c r="P144" s="25">
        <f t="shared" si="7"/>
        <v>127278.65000000001</v>
      </c>
    </row>
    <row r="145" spans="1:16">
      <c r="A145" s="32"/>
      <c r="B145" s="23" t="s">
        <v>69</v>
      </c>
      <c r="C145" s="23"/>
      <c r="D145" s="26">
        <f>'[1]LG54 - 2013 ab'!$P$154</f>
        <v>637941</v>
      </c>
      <c r="E145" s="26">
        <v>0</v>
      </c>
      <c r="F145" s="26">
        <v>0</v>
      </c>
      <c r="G145" s="26">
        <v>0</v>
      </c>
      <c r="H145" s="28">
        <v>223492.87000000002</v>
      </c>
      <c r="I145" s="26">
        <v>0</v>
      </c>
      <c r="J145" s="28">
        <v>1162.69</v>
      </c>
      <c r="K145" s="26">
        <v>9059.17</v>
      </c>
      <c r="L145" s="29">
        <v>74401.599999999991</v>
      </c>
      <c r="M145" s="29">
        <v>10969</v>
      </c>
      <c r="N145" s="29">
        <v>28395.550000000003</v>
      </c>
      <c r="O145" s="29">
        <v>75269.47</v>
      </c>
      <c r="P145" s="25">
        <f t="shared" si="7"/>
        <v>1060691.3500000001</v>
      </c>
    </row>
    <row r="146" spans="1:16">
      <c r="A146" s="32"/>
      <c r="B146" s="23" t="s">
        <v>70</v>
      </c>
      <c r="C146" s="23"/>
      <c r="D146" s="26">
        <f>'[1]LG54 - 2013 ab'!$P$155</f>
        <v>241647</v>
      </c>
      <c r="E146" s="26">
        <v>0</v>
      </c>
      <c r="F146" s="26">
        <v>0</v>
      </c>
      <c r="G146" s="26">
        <v>0</v>
      </c>
      <c r="H146" s="28">
        <v>81154.95</v>
      </c>
      <c r="I146" s="26">
        <v>0</v>
      </c>
      <c r="J146" s="28">
        <v>757.57999999999993</v>
      </c>
      <c r="K146" s="26">
        <v>5914.05</v>
      </c>
      <c r="L146" s="29">
        <v>59490.62</v>
      </c>
      <c r="M146" s="29">
        <v>19351</v>
      </c>
      <c r="N146" s="29">
        <v>26939.46</v>
      </c>
      <c r="O146" s="29">
        <v>34543.919999999998</v>
      </c>
      <c r="P146" s="25">
        <f t="shared" si="7"/>
        <v>469798.58</v>
      </c>
    </row>
    <row r="147" spans="1:16">
      <c r="A147" s="32"/>
      <c r="B147" s="23" t="s">
        <v>71</v>
      </c>
      <c r="C147" s="23"/>
      <c r="D147" s="26">
        <f>'[1]LG54 - 2013 ab'!$P$156</f>
        <v>3736442</v>
      </c>
      <c r="E147" s="26">
        <v>0</v>
      </c>
      <c r="F147" s="26">
        <v>0</v>
      </c>
      <c r="G147" s="26">
        <v>0</v>
      </c>
      <c r="H147" s="28">
        <v>1435131.1500000001</v>
      </c>
      <c r="I147" s="26">
        <v>0</v>
      </c>
      <c r="J147" s="28">
        <v>2089.2600000000002</v>
      </c>
      <c r="K147" s="26">
        <v>16259.27</v>
      </c>
      <c r="L147" s="29">
        <v>279371.45999999996</v>
      </c>
      <c r="M147" s="29">
        <v>45234</v>
      </c>
      <c r="N147" s="29">
        <v>115288.5</v>
      </c>
      <c r="O147" s="29">
        <v>150951.32999999999</v>
      </c>
      <c r="P147" s="25">
        <f t="shared" si="7"/>
        <v>5780766.9699999997</v>
      </c>
    </row>
    <row r="148" spans="1:16">
      <c r="A148" s="32"/>
      <c r="B148" s="23" t="s">
        <v>72</v>
      </c>
      <c r="C148" s="23"/>
      <c r="D148" s="26">
        <f>'[1]LG54 - 2013 ab'!$P$157</f>
        <v>766065</v>
      </c>
      <c r="E148" s="26">
        <v>0</v>
      </c>
      <c r="F148" s="26">
        <v>0</v>
      </c>
      <c r="G148" s="26">
        <v>0</v>
      </c>
      <c r="H148" s="28">
        <v>442917.27</v>
      </c>
      <c r="I148" s="33">
        <v>0</v>
      </c>
      <c r="J148" s="28">
        <v>0</v>
      </c>
      <c r="K148" s="33">
        <v>507.42</v>
      </c>
      <c r="L148" s="29">
        <v>45522.65</v>
      </c>
      <c r="M148" s="29">
        <v>3784</v>
      </c>
      <c r="N148" s="29">
        <v>14801.439999999999</v>
      </c>
      <c r="O148" s="29">
        <v>0</v>
      </c>
      <c r="P148" s="25">
        <f t="shared" si="7"/>
        <v>1273597.7799999998</v>
      </c>
    </row>
    <row r="149" spans="1:16">
      <c r="A149" s="30"/>
      <c r="B149" s="31" t="s">
        <v>73</v>
      </c>
      <c r="C149" s="31"/>
      <c r="D149" s="26">
        <f>'[1]LG54 - 2013 ab'!$P$158</f>
        <v>6050230</v>
      </c>
      <c r="E149" s="26">
        <v>0</v>
      </c>
      <c r="F149" s="26">
        <v>0</v>
      </c>
      <c r="G149" s="26">
        <v>0</v>
      </c>
      <c r="H149" s="28">
        <v>1901777.1699999997</v>
      </c>
      <c r="I149" s="26">
        <v>0</v>
      </c>
      <c r="J149" s="28">
        <v>5119.1400000000003</v>
      </c>
      <c r="K149" s="26">
        <v>40081.72</v>
      </c>
      <c r="L149" s="29">
        <v>589236.4800000001</v>
      </c>
      <c r="M149" s="29">
        <v>142775</v>
      </c>
      <c r="N149" s="29">
        <v>128498.23000000001</v>
      </c>
      <c r="O149" s="29">
        <v>271050.52</v>
      </c>
      <c r="P149" s="25">
        <f t="shared" si="7"/>
        <v>9128768.2599999998</v>
      </c>
    </row>
    <row r="150" spans="1:16">
      <c r="A150" s="32"/>
      <c r="B150" s="23" t="s">
        <v>74</v>
      </c>
      <c r="C150" s="23"/>
      <c r="D150" s="26">
        <f>'[1]LG54 - 2013 ab'!$P$159</f>
        <v>1109507</v>
      </c>
      <c r="E150" s="26">
        <v>0</v>
      </c>
      <c r="F150" s="26">
        <v>0</v>
      </c>
      <c r="G150" s="26">
        <v>0</v>
      </c>
      <c r="H150" s="28">
        <v>373078.75</v>
      </c>
      <c r="I150" s="26">
        <v>0</v>
      </c>
      <c r="J150" s="28">
        <v>2379.23</v>
      </c>
      <c r="K150" s="26">
        <v>18507.66</v>
      </c>
      <c r="L150" s="29">
        <v>156334.69</v>
      </c>
      <c r="M150" s="29">
        <v>35852</v>
      </c>
      <c r="N150" s="29">
        <v>39885.69</v>
      </c>
      <c r="O150" s="29">
        <v>116727.9</v>
      </c>
      <c r="P150" s="25">
        <f t="shared" si="7"/>
        <v>1852272.9199999997</v>
      </c>
    </row>
    <row r="151" spans="1:16">
      <c r="A151" s="32"/>
      <c r="B151" s="23" t="s">
        <v>75</v>
      </c>
      <c r="C151" s="23"/>
      <c r="D151" s="26">
        <f>'[1]LG54 - 2013 ab'!$P$160</f>
        <v>40876</v>
      </c>
      <c r="E151" s="26">
        <v>0</v>
      </c>
      <c r="F151" s="26">
        <v>0</v>
      </c>
      <c r="G151" s="26">
        <v>0</v>
      </c>
      <c r="H151" s="28">
        <v>13938.26</v>
      </c>
      <c r="I151" s="33">
        <v>0</v>
      </c>
      <c r="J151" s="28">
        <v>0</v>
      </c>
      <c r="K151" s="33">
        <v>2900.16</v>
      </c>
      <c r="L151" s="29">
        <v>27681</v>
      </c>
      <c r="M151" s="29">
        <v>7662</v>
      </c>
      <c r="N151" s="29">
        <v>6100.13</v>
      </c>
      <c r="O151" s="29">
        <v>18685.77</v>
      </c>
      <c r="P151" s="25">
        <f t="shared" si="7"/>
        <v>117843.32</v>
      </c>
    </row>
    <row r="152" spans="1:16">
      <c r="A152" s="32"/>
      <c r="B152" s="23" t="s">
        <v>76</v>
      </c>
      <c r="C152" s="23"/>
      <c r="D152" s="26">
        <f>'[1]LG54 - 2013 ab'!$P$161</f>
        <v>1615707</v>
      </c>
      <c r="E152" s="26">
        <v>0</v>
      </c>
      <c r="F152" s="26">
        <v>0</v>
      </c>
      <c r="G152" s="26">
        <v>0</v>
      </c>
      <c r="H152" s="28">
        <v>676823.64000000013</v>
      </c>
      <c r="I152" s="33">
        <v>0</v>
      </c>
      <c r="J152" s="28">
        <v>759.88</v>
      </c>
      <c r="K152" s="33">
        <v>5909.67</v>
      </c>
      <c r="L152" s="29">
        <v>102261.42</v>
      </c>
      <c r="M152" s="29">
        <v>30128</v>
      </c>
      <c r="N152" s="29">
        <v>25859.56</v>
      </c>
      <c r="O152" s="29">
        <v>46476.2</v>
      </c>
      <c r="P152" s="25">
        <f t="shared" si="7"/>
        <v>2503925.37</v>
      </c>
    </row>
    <row r="153" spans="1:16">
      <c r="A153" s="2" t="s">
        <v>714</v>
      </c>
      <c r="B153" s="2"/>
      <c r="C153" s="2"/>
      <c r="D153" s="3"/>
      <c r="E153" s="41"/>
      <c r="F153" s="41"/>
      <c r="G153" s="42"/>
      <c r="H153" s="3"/>
      <c r="I153" s="41"/>
      <c r="J153" s="3"/>
      <c r="K153" s="3"/>
      <c r="L153" s="3"/>
      <c r="M153" s="3"/>
      <c r="N153" s="3"/>
      <c r="O153" s="3"/>
      <c r="P153" s="3"/>
    </row>
    <row r="154" spans="1:16" s="34" customFormat="1">
      <c r="A154" s="4" t="s">
        <v>599</v>
      </c>
      <c r="B154" s="5"/>
      <c r="C154" s="5"/>
      <c r="D154" s="61"/>
      <c r="E154" s="63" t="s">
        <v>742</v>
      </c>
      <c r="F154" s="63"/>
      <c r="G154" s="62"/>
      <c r="H154" s="69"/>
      <c r="I154" s="73" t="s">
        <v>754</v>
      </c>
      <c r="J154" s="70" t="s">
        <v>755</v>
      </c>
      <c r="K154" s="66"/>
      <c r="L154" s="66"/>
      <c r="M154" s="66"/>
      <c r="N154" s="66"/>
      <c r="O154" s="65"/>
      <c r="P154" s="9"/>
    </row>
    <row r="155" spans="1:16">
      <c r="A155" s="10"/>
      <c r="B155" s="11"/>
      <c r="C155" s="11"/>
      <c r="D155" s="6" t="s">
        <v>736</v>
      </c>
      <c r="E155" s="63" t="s">
        <v>743</v>
      </c>
      <c r="F155" s="63"/>
      <c r="G155" s="64"/>
      <c r="H155" s="7" t="s">
        <v>600</v>
      </c>
      <c r="I155" s="7" t="s">
        <v>602</v>
      </c>
      <c r="J155" s="7" t="s">
        <v>715</v>
      </c>
      <c r="K155" s="8" t="s">
        <v>739</v>
      </c>
      <c r="L155" s="71" t="s">
        <v>746</v>
      </c>
      <c r="M155" s="7" t="s">
        <v>751</v>
      </c>
      <c r="N155" s="7" t="s">
        <v>745</v>
      </c>
      <c r="O155" s="67" t="s">
        <v>720</v>
      </c>
      <c r="P155" s="15"/>
    </row>
    <row r="156" spans="1:16">
      <c r="A156" s="10"/>
      <c r="B156" s="11"/>
      <c r="C156" s="11"/>
      <c r="D156" s="12" t="s">
        <v>735</v>
      </c>
      <c r="E156" s="26" t="s">
        <v>758</v>
      </c>
      <c r="H156" s="13" t="s">
        <v>737</v>
      </c>
      <c r="I156" s="13" t="s">
        <v>606</v>
      </c>
      <c r="J156" s="13" t="s">
        <v>716</v>
      </c>
      <c r="K156" s="13" t="s">
        <v>740</v>
      </c>
      <c r="L156" s="72" t="s">
        <v>747</v>
      </c>
      <c r="M156" s="13" t="s">
        <v>753</v>
      </c>
      <c r="N156" s="13" t="s">
        <v>708</v>
      </c>
      <c r="O156" s="68" t="s">
        <v>721</v>
      </c>
      <c r="P156" s="15"/>
    </row>
    <row r="157" spans="1:16">
      <c r="A157" s="10"/>
      <c r="B157" s="11"/>
      <c r="C157" s="11"/>
      <c r="D157" s="13" t="s">
        <v>603</v>
      </c>
      <c r="E157" s="8" t="s">
        <v>601</v>
      </c>
      <c r="F157" s="8" t="s">
        <v>734</v>
      </c>
      <c r="G157" s="7" t="s">
        <v>604</v>
      </c>
      <c r="H157" s="13" t="s">
        <v>605</v>
      </c>
      <c r="I157" s="13" t="s">
        <v>609</v>
      </c>
      <c r="J157" s="13" t="s">
        <v>717</v>
      </c>
      <c r="K157" s="13" t="s">
        <v>741</v>
      </c>
      <c r="L157" s="72" t="s">
        <v>748</v>
      </c>
      <c r="M157" s="13" t="s">
        <v>609</v>
      </c>
      <c r="N157" s="13" t="s">
        <v>609</v>
      </c>
      <c r="O157" s="14" t="s">
        <v>607</v>
      </c>
      <c r="P157" s="15"/>
    </row>
    <row r="158" spans="1:16">
      <c r="A158" s="24"/>
      <c r="B158" s="24"/>
      <c r="C158" s="11"/>
      <c r="D158" s="13" t="s">
        <v>608</v>
      </c>
      <c r="E158" s="12" t="s">
        <v>738</v>
      </c>
      <c r="F158" s="12" t="s">
        <v>709</v>
      </c>
      <c r="G158" s="13" t="s">
        <v>738</v>
      </c>
      <c r="H158" s="13" t="s">
        <v>744</v>
      </c>
      <c r="I158" s="13" t="s">
        <v>719</v>
      </c>
      <c r="J158" s="13" t="s">
        <v>603</v>
      </c>
      <c r="K158" s="13" t="s">
        <v>709</v>
      </c>
      <c r="L158" s="72" t="s">
        <v>749</v>
      </c>
      <c r="M158" s="13" t="s">
        <v>750</v>
      </c>
      <c r="N158" s="13" t="s">
        <v>752</v>
      </c>
      <c r="O158" s="14" t="s">
        <v>610</v>
      </c>
      <c r="P158" s="16" t="s">
        <v>611</v>
      </c>
    </row>
    <row r="159" spans="1:16">
      <c r="A159" s="17" t="s">
        <v>612</v>
      </c>
      <c r="B159" s="18"/>
      <c r="C159" s="19"/>
      <c r="D159" s="60" t="s">
        <v>613</v>
      </c>
      <c r="E159" s="60" t="s">
        <v>613</v>
      </c>
      <c r="F159" s="60" t="s">
        <v>613</v>
      </c>
      <c r="G159" s="60" t="s">
        <v>613</v>
      </c>
      <c r="H159" s="20" t="s">
        <v>613</v>
      </c>
      <c r="I159" s="20" t="s">
        <v>613</v>
      </c>
      <c r="J159" s="20" t="s">
        <v>613</v>
      </c>
      <c r="K159" s="20" t="s">
        <v>613</v>
      </c>
      <c r="L159" s="20" t="s">
        <v>613</v>
      </c>
      <c r="M159" s="20" t="s">
        <v>613</v>
      </c>
      <c r="N159" s="20" t="s">
        <v>613</v>
      </c>
      <c r="O159" s="21" t="s">
        <v>613</v>
      </c>
      <c r="P159" s="22" t="s">
        <v>613</v>
      </c>
    </row>
    <row r="160" spans="1:16">
      <c r="A160" s="23" t="s">
        <v>77</v>
      </c>
      <c r="B160" s="24"/>
      <c r="C160" s="24"/>
      <c r="D160" s="25"/>
      <c r="I160" s="25"/>
      <c r="J160" s="28"/>
      <c r="K160" s="33"/>
      <c r="O160" s="25"/>
      <c r="P160" s="25"/>
    </row>
    <row r="161" spans="1:16">
      <c r="A161" s="32"/>
      <c r="B161" s="23" t="s">
        <v>78</v>
      </c>
      <c r="C161" s="23"/>
      <c r="D161" s="26">
        <f>'[1]LG54 - 2013 ab'!$P$164</f>
        <v>36624</v>
      </c>
      <c r="E161" s="26">
        <v>0</v>
      </c>
      <c r="F161" s="26">
        <v>0</v>
      </c>
      <c r="G161" s="26">
        <v>0</v>
      </c>
      <c r="H161" s="28">
        <v>12470.939999999999</v>
      </c>
      <c r="I161" s="33">
        <v>0</v>
      </c>
      <c r="J161" s="28">
        <v>0</v>
      </c>
      <c r="K161" s="26">
        <v>730.51</v>
      </c>
      <c r="L161" s="29">
        <v>4822.53</v>
      </c>
      <c r="M161" s="29">
        <v>1527</v>
      </c>
      <c r="N161" s="29">
        <v>620.12</v>
      </c>
      <c r="O161" s="29">
        <v>0</v>
      </c>
      <c r="P161" s="25">
        <f>SUM(D161:O161)</f>
        <v>56795.100000000006</v>
      </c>
    </row>
    <row r="162" spans="1:16">
      <c r="A162" s="32"/>
      <c r="B162" s="23" t="s">
        <v>79</v>
      </c>
      <c r="C162" s="23"/>
      <c r="D162" s="26">
        <f>'[1]LG54 - 2013 ab'!$P$165</f>
        <v>323394</v>
      </c>
      <c r="E162" s="26">
        <v>0</v>
      </c>
      <c r="F162" s="26">
        <v>0</v>
      </c>
      <c r="G162" s="26">
        <v>0</v>
      </c>
      <c r="H162" s="28">
        <v>128303.00999999998</v>
      </c>
      <c r="I162" s="26">
        <v>243.42</v>
      </c>
      <c r="J162" s="28">
        <v>1124.04</v>
      </c>
      <c r="K162" s="26">
        <v>8722.36</v>
      </c>
      <c r="L162" s="29">
        <v>83698.260000000009</v>
      </c>
      <c r="M162" s="29">
        <v>19524</v>
      </c>
      <c r="N162" s="29">
        <v>12767.949999999999</v>
      </c>
      <c r="O162" s="29">
        <v>41219.26</v>
      </c>
      <c r="P162" s="25">
        <f>SUM(D162:O162)</f>
        <v>618996.29999999993</v>
      </c>
    </row>
    <row r="163" spans="1:16">
      <c r="A163" s="23" t="s">
        <v>80</v>
      </c>
      <c r="B163" s="24"/>
      <c r="C163" s="24"/>
      <c r="I163" s="25"/>
      <c r="J163" s="28"/>
      <c r="K163" s="33"/>
      <c r="O163" s="29"/>
      <c r="P163" s="25"/>
    </row>
    <row r="164" spans="1:16">
      <c r="A164" s="32"/>
      <c r="B164" s="23" t="s">
        <v>81</v>
      </c>
      <c r="C164" s="23"/>
      <c r="D164" s="26">
        <f>'[1]LG54 - 2013 ab'!$P$168</f>
        <v>138566</v>
      </c>
      <c r="E164" s="26">
        <v>0</v>
      </c>
      <c r="F164" s="26">
        <v>0</v>
      </c>
      <c r="G164" s="26">
        <v>0</v>
      </c>
      <c r="H164" s="28">
        <v>78516.33</v>
      </c>
      <c r="I164" s="33">
        <v>1783.29</v>
      </c>
      <c r="J164" s="28">
        <v>213.32</v>
      </c>
      <c r="K164" s="33">
        <v>1657.86</v>
      </c>
      <c r="L164" s="29">
        <v>7488</v>
      </c>
      <c r="M164" s="29">
        <v>1648</v>
      </c>
      <c r="N164" s="29">
        <v>3791.69</v>
      </c>
      <c r="O164" s="29">
        <v>15262</v>
      </c>
      <c r="P164" s="25">
        <f t="shared" ref="P164:P171" si="8">SUM(D164:O164)</f>
        <v>248926.49000000002</v>
      </c>
    </row>
    <row r="165" spans="1:16">
      <c r="A165" s="32"/>
      <c r="B165" s="23" t="s">
        <v>80</v>
      </c>
      <c r="C165" s="23"/>
      <c r="D165" s="26">
        <f>'[1]LG54 - 2013 ab'!$P$169</f>
        <v>347236</v>
      </c>
      <c r="E165" s="26">
        <v>0</v>
      </c>
      <c r="F165" s="26">
        <v>0</v>
      </c>
      <c r="G165" s="26">
        <v>0</v>
      </c>
      <c r="H165" s="28">
        <v>124662.51999999999</v>
      </c>
      <c r="I165" s="26">
        <v>0</v>
      </c>
      <c r="J165" s="28">
        <v>338.92</v>
      </c>
      <c r="K165" s="26">
        <v>2633.33</v>
      </c>
      <c r="L165" s="29">
        <v>26425.78</v>
      </c>
      <c r="M165" s="29">
        <v>16209</v>
      </c>
      <c r="N165" s="29">
        <v>3977.9399999999996</v>
      </c>
      <c r="O165" s="29">
        <v>21934.62</v>
      </c>
      <c r="P165" s="25">
        <f t="shared" si="8"/>
        <v>543418.1100000001</v>
      </c>
    </row>
    <row r="166" spans="1:16">
      <c r="A166" s="32"/>
      <c r="B166" s="23" t="s">
        <v>82</v>
      </c>
      <c r="C166" s="23"/>
      <c r="D166" s="26">
        <f>'[1]LG54 - 2013 ab'!$P$170</f>
        <v>1703835</v>
      </c>
      <c r="E166" s="26">
        <v>0</v>
      </c>
      <c r="F166" s="26">
        <v>0</v>
      </c>
      <c r="G166" s="26">
        <v>6760.17</v>
      </c>
      <c r="H166" s="28">
        <v>285377.03000000003</v>
      </c>
      <c r="I166" s="26">
        <v>38578.94</v>
      </c>
      <c r="J166" s="28">
        <v>778.87000000000012</v>
      </c>
      <c r="K166" s="26">
        <v>6075.91</v>
      </c>
      <c r="L166" s="29">
        <v>286066.69</v>
      </c>
      <c r="M166" s="29">
        <v>42094</v>
      </c>
      <c r="N166" s="29">
        <v>33905.589999999997</v>
      </c>
      <c r="O166" s="29">
        <v>45055.42</v>
      </c>
      <c r="P166" s="25">
        <f t="shared" si="8"/>
        <v>2448527.6199999996</v>
      </c>
    </row>
    <row r="167" spans="1:16">
      <c r="A167" s="32"/>
      <c r="B167" s="23" t="s">
        <v>83</v>
      </c>
      <c r="C167" s="23"/>
      <c r="D167" s="26">
        <f>'[1]LG54 - 2013 ab'!$P$171</f>
        <v>4262590</v>
      </c>
      <c r="E167" s="26">
        <v>277219.38</v>
      </c>
      <c r="F167" s="26">
        <v>0</v>
      </c>
      <c r="G167" s="26">
        <v>0</v>
      </c>
      <c r="H167" s="28">
        <v>1695689.7700000003</v>
      </c>
      <c r="I167" s="26">
        <v>81267.48</v>
      </c>
      <c r="J167" s="28">
        <v>4614.05</v>
      </c>
      <c r="K167" s="26">
        <v>35899.879999999997</v>
      </c>
      <c r="L167" s="29">
        <v>626470.02</v>
      </c>
      <c r="M167" s="29">
        <v>128207</v>
      </c>
      <c r="N167" s="29">
        <v>65788.289999999994</v>
      </c>
      <c r="O167" s="29">
        <v>253556.16</v>
      </c>
      <c r="P167" s="25">
        <f t="shared" si="8"/>
        <v>7431302.0300000003</v>
      </c>
    </row>
    <row r="168" spans="1:16">
      <c r="A168" s="32"/>
      <c r="B168" s="23" t="s">
        <v>84</v>
      </c>
      <c r="C168" s="23"/>
      <c r="D168" s="26">
        <f>'[1]LG54 - 2013 ab'!$P$173+'[1]LG54 - 2013 ab'!$P$174+'[1]LG54 - 2013 ab'!$P$175</f>
        <v>23642898</v>
      </c>
      <c r="E168" s="26">
        <v>1301745.97</v>
      </c>
      <c r="F168" s="26">
        <v>0</v>
      </c>
      <c r="G168" s="26">
        <v>1322743.7</v>
      </c>
      <c r="H168" s="28">
        <v>8273237.1999999993</v>
      </c>
      <c r="I168" s="26">
        <v>151080.29999999999</v>
      </c>
      <c r="J168" s="28">
        <v>22514.190000000002</v>
      </c>
      <c r="K168" s="26">
        <v>175142.61</v>
      </c>
      <c r="L168" s="29">
        <v>2327430.6</v>
      </c>
      <c r="M168" s="29">
        <v>609300</v>
      </c>
      <c r="N168" s="29">
        <v>415717.92</v>
      </c>
      <c r="O168" s="29">
        <v>1215709.25</v>
      </c>
      <c r="P168" s="25">
        <f t="shared" si="8"/>
        <v>39457519.739999995</v>
      </c>
    </row>
    <row r="169" spans="1:16">
      <c r="A169" s="32"/>
      <c r="B169" s="23" t="s">
        <v>85</v>
      </c>
      <c r="C169" s="23"/>
      <c r="D169" s="26">
        <f>'[1]LG54 - 2013 ab'!$P$177+'[1]LG54 - 2013 ab'!$P$178</f>
        <v>1422133</v>
      </c>
      <c r="E169" s="26">
        <v>67288.899999999994</v>
      </c>
      <c r="F169" s="26">
        <v>0</v>
      </c>
      <c r="G169" s="26">
        <v>0</v>
      </c>
      <c r="H169" s="28">
        <v>983730.91999999981</v>
      </c>
      <c r="I169" s="33">
        <v>6385.32</v>
      </c>
      <c r="J169" s="28">
        <v>2732.76</v>
      </c>
      <c r="K169" s="26">
        <v>18000.240000000002</v>
      </c>
      <c r="L169" s="29">
        <v>209731.91999999998</v>
      </c>
      <c r="M169" s="29">
        <v>22488</v>
      </c>
      <c r="N169" s="29">
        <v>20360.789999999997</v>
      </c>
      <c r="O169" s="29">
        <v>146848.47</v>
      </c>
      <c r="P169" s="25">
        <f t="shared" si="8"/>
        <v>2899700.32</v>
      </c>
    </row>
    <row r="170" spans="1:16">
      <c r="A170" s="32"/>
      <c r="B170" s="23" t="s">
        <v>86</v>
      </c>
      <c r="C170" s="23"/>
      <c r="D170" s="26">
        <f>'[1]LG54 - 2013 ab'!$P$180+'[1]LG54 - 2013 ab'!$P$181</f>
        <v>4940517</v>
      </c>
      <c r="E170" s="26">
        <v>0</v>
      </c>
      <c r="F170" s="26">
        <v>0</v>
      </c>
      <c r="G170" s="26">
        <v>0</v>
      </c>
      <c r="H170" s="28">
        <v>692876.50999999989</v>
      </c>
      <c r="I170" s="26">
        <v>0</v>
      </c>
      <c r="J170" s="28">
        <v>1884.25</v>
      </c>
      <c r="K170" s="26">
        <v>14653.89</v>
      </c>
      <c r="L170" s="29">
        <v>529843.76</v>
      </c>
      <c r="M170" s="29">
        <v>68133</v>
      </c>
      <c r="N170" s="29">
        <v>20461.45</v>
      </c>
      <c r="O170" s="29">
        <v>112994.39</v>
      </c>
      <c r="P170" s="25">
        <f t="shared" si="8"/>
        <v>6381364.2499999991</v>
      </c>
    </row>
    <row r="171" spans="1:16">
      <c r="A171" s="32"/>
      <c r="B171" s="23" t="s">
        <v>87</v>
      </c>
      <c r="C171" s="23"/>
      <c r="D171" s="26">
        <f>'[1]LG54 - 2013 ab'!$P$182</f>
        <v>5076650</v>
      </c>
      <c r="E171" s="26">
        <v>40730</v>
      </c>
      <c r="F171" s="26">
        <v>0</v>
      </c>
      <c r="G171" s="26">
        <v>0</v>
      </c>
      <c r="H171" s="28">
        <v>2678639.5400000005</v>
      </c>
      <c r="I171" s="26">
        <v>375.46</v>
      </c>
      <c r="J171" s="28">
        <v>7287.62</v>
      </c>
      <c r="K171" s="26">
        <v>56695.3</v>
      </c>
      <c r="L171" s="29">
        <v>613919.14</v>
      </c>
      <c r="M171" s="29">
        <v>196499</v>
      </c>
      <c r="N171" s="29">
        <v>77124.75</v>
      </c>
      <c r="O171" s="29">
        <v>392320.38</v>
      </c>
      <c r="P171" s="25">
        <f t="shared" si="8"/>
        <v>9140241.1900000013</v>
      </c>
    </row>
    <row r="172" spans="1:16" s="34" customFormat="1" ht="12.75">
      <c r="A172" s="23" t="s">
        <v>88</v>
      </c>
      <c r="B172" s="24"/>
      <c r="C172" s="24"/>
      <c r="D172" s="26"/>
      <c r="E172" s="26"/>
      <c r="F172" s="26"/>
      <c r="G172" s="26"/>
      <c r="H172" s="28"/>
      <c r="I172" s="25"/>
      <c r="J172" s="28"/>
      <c r="K172" s="33"/>
      <c r="L172" s="29"/>
      <c r="M172" s="29"/>
      <c r="N172" s="29"/>
      <c r="O172" s="37"/>
      <c r="P172" s="25"/>
    </row>
    <row r="173" spans="1:16" ht="12.75">
      <c r="A173" s="32"/>
      <c r="B173" s="23" t="s">
        <v>670</v>
      </c>
      <c r="C173" s="39" t="s">
        <v>89</v>
      </c>
      <c r="I173" s="25"/>
      <c r="J173" s="28"/>
      <c r="O173" s="37"/>
      <c r="P173" s="25"/>
    </row>
    <row r="174" spans="1:16">
      <c r="B174" s="45" t="s">
        <v>90</v>
      </c>
      <c r="C174" s="23"/>
      <c r="D174" s="26">
        <f>'[1]LG54 - 2013 ab'!$P$186</f>
        <v>44701</v>
      </c>
      <c r="E174" s="26">
        <v>286</v>
      </c>
      <c r="F174" s="26">
        <v>0</v>
      </c>
      <c r="G174" s="26">
        <v>0</v>
      </c>
      <c r="H174" s="28">
        <v>52883.45</v>
      </c>
      <c r="I174" s="26">
        <v>0</v>
      </c>
      <c r="J174" s="28">
        <v>152.37</v>
      </c>
      <c r="K174" s="26">
        <v>1189.8</v>
      </c>
      <c r="L174" s="29">
        <v>10416.830000000002</v>
      </c>
      <c r="M174" s="29">
        <v>4133</v>
      </c>
      <c r="N174" s="29">
        <v>910.37</v>
      </c>
      <c r="O174" s="29">
        <v>11732.73</v>
      </c>
      <c r="P174" s="25">
        <f>SUM(D174:O174)</f>
        <v>126405.54999999999</v>
      </c>
    </row>
    <row r="175" spans="1:16">
      <c r="A175" s="32"/>
      <c r="B175" s="23" t="s">
        <v>91</v>
      </c>
      <c r="C175" s="23"/>
      <c r="D175" s="26">
        <f>'[1]LG54 - 2013 ab'!$P$187</f>
        <v>1758735</v>
      </c>
      <c r="E175" s="26">
        <v>11025.25</v>
      </c>
      <c r="F175" s="26">
        <v>0</v>
      </c>
      <c r="G175" s="26">
        <v>0</v>
      </c>
      <c r="H175" s="28">
        <v>779156.38</v>
      </c>
      <c r="I175" s="26">
        <v>0</v>
      </c>
      <c r="J175" s="28">
        <v>2253.7599999999998</v>
      </c>
      <c r="K175" s="26">
        <v>17641.560000000001</v>
      </c>
      <c r="L175" s="29">
        <v>116598.56</v>
      </c>
      <c r="M175" s="29">
        <v>33533</v>
      </c>
      <c r="N175" s="29">
        <v>29352.53</v>
      </c>
      <c r="O175" s="29">
        <v>124303.62</v>
      </c>
      <c r="P175" s="25">
        <f>SUM(D175:O175)</f>
        <v>2872599.6599999997</v>
      </c>
    </row>
    <row r="176" spans="1:16">
      <c r="A176" s="32"/>
      <c r="B176" s="23" t="s">
        <v>92</v>
      </c>
      <c r="C176" s="23"/>
      <c r="D176" s="26">
        <f>'[1]LG54 - 2013 ab'!$P$188</f>
        <v>1934163</v>
      </c>
      <c r="E176" s="26">
        <v>133302.29</v>
      </c>
      <c r="F176" s="26">
        <v>0</v>
      </c>
      <c r="G176" s="26">
        <v>0</v>
      </c>
      <c r="H176" s="28">
        <v>1579171.06</v>
      </c>
      <c r="I176" s="26">
        <v>0</v>
      </c>
      <c r="J176" s="28">
        <v>4557.99</v>
      </c>
      <c r="K176" s="26">
        <v>35606.81</v>
      </c>
      <c r="L176" s="29">
        <v>285513.26</v>
      </c>
      <c r="M176" s="29">
        <v>58725</v>
      </c>
      <c r="N176" s="29">
        <v>33337.67</v>
      </c>
      <c r="O176" s="29">
        <v>222831.04</v>
      </c>
      <c r="P176" s="25">
        <f>SUM(D176:O176)</f>
        <v>4287208.12</v>
      </c>
    </row>
    <row r="177" spans="1:16">
      <c r="A177" s="23" t="s">
        <v>93</v>
      </c>
      <c r="B177" s="24"/>
      <c r="C177" s="24"/>
      <c r="D177" s="33"/>
      <c r="I177" s="25"/>
      <c r="J177" s="28"/>
      <c r="K177" s="33"/>
      <c r="O177" s="29"/>
      <c r="P177" s="25"/>
    </row>
    <row r="178" spans="1:16">
      <c r="A178" s="32"/>
      <c r="B178" s="23" t="s">
        <v>94</v>
      </c>
      <c r="C178" s="23"/>
      <c r="D178" s="26">
        <f>'[1]LG54 - 2013 ab'!$P$191</f>
        <v>578863</v>
      </c>
      <c r="E178" s="26">
        <v>5259</v>
      </c>
      <c r="F178" s="26">
        <v>0</v>
      </c>
      <c r="G178" s="26">
        <v>0</v>
      </c>
      <c r="H178" s="28">
        <v>413549.93000000005</v>
      </c>
      <c r="I178" s="33">
        <v>0</v>
      </c>
      <c r="J178" s="28">
        <v>990.33999999999992</v>
      </c>
      <c r="K178" s="26">
        <v>7703.14</v>
      </c>
      <c r="L178" s="29">
        <v>65475.450000000004</v>
      </c>
      <c r="M178" s="29">
        <v>23545</v>
      </c>
      <c r="N178" s="29">
        <v>5435.9100000000008</v>
      </c>
      <c r="O178" s="29">
        <v>55486.62</v>
      </c>
      <c r="P178" s="25">
        <f>SUM(D178:O178)</f>
        <v>1156308.3900000001</v>
      </c>
    </row>
    <row r="179" spans="1:16">
      <c r="A179" s="32"/>
      <c r="B179" s="23" t="s">
        <v>95</v>
      </c>
      <c r="C179" s="23"/>
      <c r="D179" s="26">
        <f>'[1]LG54 - 2013 ab'!$P$193</f>
        <v>908423</v>
      </c>
      <c r="E179" s="26">
        <v>0</v>
      </c>
      <c r="F179" s="26">
        <v>0</v>
      </c>
      <c r="G179" s="26">
        <v>0</v>
      </c>
      <c r="H179" s="28">
        <v>380208.64000000001</v>
      </c>
      <c r="I179" s="26">
        <v>0</v>
      </c>
      <c r="J179" s="28">
        <v>911.25</v>
      </c>
      <c r="K179" s="26">
        <v>7095.12</v>
      </c>
      <c r="L179" s="29">
        <v>0</v>
      </c>
      <c r="M179" s="29">
        <v>54730</v>
      </c>
      <c r="N179" s="29">
        <v>9918.380000000001</v>
      </c>
      <c r="O179" s="29">
        <v>57682.11</v>
      </c>
      <c r="P179" s="25">
        <f>SUM(D179:O179)</f>
        <v>1418968.5000000002</v>
      </c>
    </row>
    <row r="180" spans="1:16">
      <c r="A180" s="23" t="s">
        <v>96</v>
      </c>
      <c r="B180" s="24"/>
      <c r="C180" s="24"/>
      <c r="I180" s="25"/>
      <c r="J180" s="28"/>
      <c r="K180" s="33"/>
      <c r="O180" s="29"/>
      <c r="P180" s="25"/>
    </row>
    <row r="181" spans="1:16">
      <c r="A181" s="32"/>
      <c r="B181" s="23" t="s">
        <v>97</v>
      </c>
      <c r="C181" s="23"/>
      <c r="D181" s="26">
        <f>'[1]LG54 - 2013 ab'!$P$196</f>
        <v>1506950</v>
      </c>
      <c r="E181" s="26">
        <v>83550</v>
      </c>
      <c r="F181" s="26">
        <v>0</v>
      </c>
      <c r="G181" s="26">
        <v>0</v>
      </c>
      <c r="H181" s="28">
        <v>464634.6100000001</v>
      </c>
      <c r="I181" s="26">
        <v>28543.89</v>
      </c>
      <c r="J181" s="28">
        <v>2799.88</v>
      </c>
      <c r="K181" s="26">
        <v>21762.14</v>
      </c>
      <c r="L181" s="29">
        <v>299767.81</v>
      </c>
      <c r="M181" s="29">
        <v>64895</v>
      </c>
      <c r="N181" s="29">
        <v>27259.68</v>
      </c>
      <c r="O181" s="29">
        <v>141770.54</v>
      </c>
      <c r="P181" s="25">
        <f>SUM(D181:O181)</f>
        <v>2641933.5500000003</v>
      </c>
    </row>
    <row r="182" spans="1:16">
      <c r="A182" s="23" t="s">
        <v>98</v>
      </c>
      <c r="B182" s="24"/>
      <c r="C182" s="24"/>
      <c r="I182" s="25"/>
      <c r="J182" s="28"/>
      <c r="K182" s="33"/>
      <c r="O182" s="29"/>
      <c r="P182" s="25"/>
    </row>
    <row r="183" spans="1:16">
      <c r="A183" s="32"/>
      <c r="B183" s="23" t="s">
        <v>99</v>
      </c>
      <c r="C183" s="23"/>
      <c r="D183" s="26">
        <f>'[1]LG54 - 2013 ab'!$P$199</f>
        <v>97750</v>
      </c>
      <c r="E183" s="26">
        <v>0</v>
      </c>
      <c r="F183" s="26">
        <v>0</v>
      </c>
      <c r="G183" s="26">
        <v>0</v>
      </c>
      <c r="H183" s="28">
        <v>28255.439999999995</v>
      </c>
      <c r="I183" s="33">
        <v>0</v>
      </c>
      <c r="J183" s="28">
        <v>177.26</v>
      </c>
      <c r="K183" s="33">
        <v>1382.28</v>
      </c>
      <c r="L183" s="29">
        <v>18326.36</v>
      </c>
      <c r="M183" s="29">
        <v>25760</v>
      </c>
      <c r="N183" s="29">
        <v>1168.6400000000003</v>
      </c>
      <c r="O183" s="29">
        <v>12199.24</v>
      </c>
      <c r="P183" s="25">
        <f>SUM(D183:O183)</f>
        <v>185019.22</v>
      </c>
    </row>
    <row r="184" spans="1:16" ht="12.75">
      <c r="A184" s="23" t="s">
        <v>100</v>
      </c>
      <c r="B184" s="24"/>
      <c r="C184" s="24"/>
      <c r="I184" s="25"/>
      <c r="J184" s="28"/>
      <c r="K184" s="33"/>
      <c r="O184" s="37"/>
      <c r="P184" s="25"/>
    </row>
    <row r="185" spans="1:16">
      <c r="A185" s="32"/>
      <c r="B185" s="23" t="s">
        <v>101</v>
      </c>
      <c r="C185" s="23"/>
      <c r="D185" s="26">
        <v>0</v>
      </c>
      <c r="E185" s="26">
        <v>0</v>
      </c>
      <c r="F185" s="26">
        <v>0</v>
      </c>
      <c r="G185" s="26">
        <v>0</v>
      </c>
      <c r="H185" s="28">
        <v>0</v>
      </c>
      <c r="I185" s="33">
        <v>0</v>
      </c>
      <c r="J185" s="28">
        <v>0</v>
      </c>
      <c r="K185" s="26">
        <v>0</v>
      </c>
      <c r="L185" s="29">
        <v>20753.510000000002</v>
      </c>
      <c r="M185" s="29">
        <v>5769</v>
      </c>
      <c r="N185" s="29">
        <v>3501.08</v>
      </c>
      <c r="O185" s="35">
        <v>0</v>
      </c>
      <c r="P185" s="25">
        <f t="shared" ref="P185:P199" si="9">SUM(D185:O185)</f>
        <v>30023.590000000004</v>
      </c>
    </row>
    <row r="186" spans="1:16">
      <c r="A186" s="32"/>
      <c r="B186" s="23" t="s">
        <v>102</v>
      </c>
      <c r="C186" s="23"/>
      <c r="D186" s="26">
        <f>'[1]LG54 - 2013 ab'!$P$202</f>
        <v>795979</v>
      </c>
      <c r="E186" s="26">
        <v>2570.37</v>
      </c>
      <c r="F186" s="26">
        <v>0</v>
      </c>
      <c r="G186" s="26">
        <v>15794.76</v>
      </c>
      <c r="H186" s="28">
        <v>292671.96000000002</v>
      </c>
      <c r="I186" s="26">
        <v>0</v>
      </c>
      <c r="J186" s="28">
        <v>2595.2800000000002</v>
      </c>
      <c r="K186" s="26">
        <v>0</v>
      </c>
      <c r="L186" s="29">
        <v>127902.43</v>
      </c>
      <c r="M186" s="29">
        <v>36874</v>
      </c>
      <c r="N186" s="29">
        <v>33395.049999999996</v>
      </c>
      <c r="O186" s="29">
        <v>131001.57</v>
      </c>
      <c r="P186" s="25">
        <f t="shared" si="9"/>
        <v>1438784.4200000002</v>
      </c>
    </row>
    <row r="187" spans="1:16">
      <c r="A187" s="32"/>
      <c r="B187" s="23" t="s">
        <v>103</v>
      </c>
      <c r="C187" s="23"/>
      <c r="D187" s="26">
        <f>'[1]LG54 - 2013 ab'!$P$203</f>
        <v>6310</v>
      </c>
      <c r="E187" s="26">
        <v>0</v>
      </c>
      <c r="F187" s="26">
        <v>0</v>
      </c>
      <c r="G187" s="26">
        <v>0</v>
      </c>
      <c r="H187" s="28">
        <v>2354.2599999999998</v>
      </c>
      <c r="I187" s="26">
        <v>135.47999999999999</v>
      </c>
      <c r="J187" s="28">
        <v>0</v>
      </c>
      <c r="K187" s="26">
        <v>0</v>
      </c>
      <c r="L187" s="29">
        <v>10485.539999999999</v>
      </c>
      <c r="M187" s="29">
        <v>14837</v>
      </c>
      <c r="N187" s="29">
        <v>0</v>
      </c>
      <c r="O187" s="29">
        <v>0</v>
      </c>
      <c r="P187" s="25">
        <f t="shared" si="9"/>
        <v>34122.28</v>
      </c>
    </row>
    <row r="188" spans="1:16">
      <c r="A188" s="32"/>
      <c r="B188" s="23" t="s">
        <v>104</v>
      </c>
      <c r="C188" s="23"/>
      <c r="D188" s="26">
        <f>'[1]LG54 - 2013 ab'!$P$204</f>
        <v>16873</v>
      </c>
      <c r="E188" s="26">
        <v>0</v>
      </c>
      <c r="F188" s="26">
        <v>0</v>
      </c>
      <c r="G188" s="26">
        <v>0</v>
      </c>
      <c r="H188" s="28">
        <v>6146.8000000000011</v>
      </c>
      <c r="I188" s="26">
        <v>0</v>
      </c>
      <c r="J188" s="28">
        <v>146.86000000000001</v>
      </c>
      <c r="K188" s="26">
        <v>0</v>
      </c>
      <c r="L188" s="29">
        <v>5025.26</v>
      </c>
      <c r="M188" s="29">
        <v>4502</v>
      </c>
      <c r="N188" s="29">
        <v>2621.77</v>
      </c>
      <c r="O188" s="29">
        <v>6884.76</v>
      </c>
      <c r="P188" s="25">
        <f t="shared" si="9"/>
        <v>42200.450000000004</v>
      </c>
    </row>
    <row r="189" spans="1:16">
      <c r="A189" s="32"/>
      <c r="B189" s="23" t="s">
        <v>105</v>
      </c>
      <c r="C189" s="23"/>
      <c r="D189" s="26">
        <f>'[1]LG54 - 2013 ab'!$P$205</f>
        <v>20833</v>
      </c>
      <c r="E189" s="26">
        <v>75</v>
      </c>
      <c r="F189" s="26">
        <v>0</v>
      </c>
      <c r="G189" s="26">
        <v>0</v>
      </c>
      <c r="H189" s="28">
        <v>7684.24</v>
      </c>
      <c r="I189" s="26">
        <v>99.44</v>
      </c>
      <c r="J189" s="28">
        <v>0</v>
      </c>
      <c r="K189" s="26">
        <v>2612.48</v>
      </c>
      <c r="L189" s="29">
        <v>25289.64</v>
      </c>
      <c r="M189" s="29">
        <v>11775</v>
      </c>
      <c r="N189" s="29">
        <v>3698.7</v>
      </c>
      <c r="O189" s="29">
        <v>19035.79</v>
      </c>
      <c r="P189" s="25">
        <f t="shared" si="9"/>
        <v>91103.289999999979</v>
      </c>
    </row>
    <row r="190" spans="1:16">
      <c r="A190" s="32"/>
      <c r="B190" s="23" t="s">
        <v>106</v>
      </c>
      <c r="C190" s="23"/>
      <c r="D190" s="26">
        <f>'[1]LG54 - 2013 ab'!$P$206</f>
        <v>134568</v>
      </c>
      <c r="E190" s="26">
        <v>8500</v>
      </c>
      <c r="F190" s="26">
        <v>0</v>
      </c>
      <c r="G190" s="26">
        <v>0</v>
      </c>
      <c r="H190" s="28">
        <v>50387.700000000004</v>
      </c>
      <c r="I190" s="26">
        <v>2811.04</v>
      </c>
      <c r="J190" s="28">
        <v>398.02</v>
      </c>
      <c r="K190" s="26">
        <v>3082.73</v>
      </c>
      <c r="L190" s="29">
        <v>18486</v>
      </c>
      <c r="M190" s="29">
        <v>26926</v>
      </c>
      <c r="N190" s="29">
        <v>2510.65</v>
      </c>
      <c r="O190" s="29">
        <v>23940.99</v>
      </c>
      <c r="P190" s="25">
        <f t="shared" si="9"/>
        <v>271611.13</v>
      </c>
    </row>
    <row r="191" spans="1:16">
      <c r="A191" s="32"/>
      <c r="B191" s="23" t="s">
        <v>107</v>
      </c>
      <c r="C191" s="23"/>
      <c r="D191" s="26">
        <f>'[1]LG54 - 2013 ab'!$P$208+'[1]LG54 - 2013 ab'!$P$209</f>
        <v>3934649</v>
      </c>
      <c r="E191" s="26">
        <v>958.25</v>
      </c>
      <c r="F191" s="26">
        <v>0</v>
      </c>
      <c r="G191" s="26">
        <v>76183.31</v>
      </c>
      <c r="H191" s="28">
        <v>1138569.1000000001</v>
      </c>
      <c r="I191" s="33">
        <v>0</v>
      </c>
      <c r="J191" s="28">
        <v>5952.7</v>
      </c>
      <c r="K191" s="33">
        <v>46266.97</v>
      </c>
      <c r="L191" s="29">
        <v>552702.42999999993</v>
      </c>
      <c r="M191" s="29">
        <v>187050</v>
      </c>
      <c r="N191" s="29">
        <v>42562.06</v>
      </c>
      <c r="O191" s="29">
        <v>316066.32</v>
      </c>
      <c r="P191" s="25">
        <f t="shared" si="9"/>
        <v>6300960.1399999997</v>
      </c>
    </row>
    <row r="192" spans="1:16">
      <c r="A192" s="32"/>
      <c r="B192" s="23" t="s">
        <v>108</v>
      </c>
      <c r="C192" s="23"/>
      <c r="D192" s="26">
        <f>'[1]LG54 - 2013 ab'!$P$210</f>
        <v>78022</v>
      </c>
      <c r="E192" s="26">
        <v>0</v>
      </c>
      <c r="F192" s="26">
        <v>0</v>
      </c>
      <c r="G192" s="26">
        <v>0</v>
      </c>
      <c r="H192" s="28">
        <v>28929.75</v>
      </c>
      <c r="I192" s="33">
        <v>0</v>
      </c>
      <c r="J192" s="28">
        <v>378.96999999999997</v>
      </c>
      <c r="K192" s="26">
        <v>0</v>
      </c>
      <c r="L192" s="29">
        <v>14233.34</v>
      </c>
      <c r="M192" s="29">
        <v>3624</v>
      </c>
      <c r="N192" s="29">
        <v>2505.79</v>
      </c>
      <c r="O192" s="29">
        <v>14025.91</v>
      </c>
      <c r="P192" s="25">
        <f t="shared" si="9"/>
        <v>141719.75999999998</v>
      </c>
    </row>
    <row r="193" spans="1:16">
      <c r="A193" s="32"/>
      <c r="B193" s="23" t="s">
        <v>109</v>
      </c>
      <c r="C193" s="23"/>
      <c r="D193" s="26">
        <f>'[1]LG54 - 2013 ab'!$P$211</f>
        <v>30384</v>
      </c>
      <c r="E193" s="26">
        <v>0</v>
      </c>
      <c r="F193" s="26">
        <v>0</v>
      </c>
      <c r="G193" s="26">
        <v>0</v>
      </c>
      <c r="H193" s="28">
        <v>12783.789999999997</v>
      </c>
      <c r="I193" s="26">
        <v>0</v>
      </c>
      <c r="J193" s="28">
        <v>265</v>
      </c>
      <c r="K193" s="26">
        <v>0</v>
      </c>
      <c r="L193" s="29">
        <v>11038.83</v>
      </c>
      <c r="M193" s="29">
        <v>4228</v>
      </c>
      <c r="N193" s="29">
        <v>578.02</v>
      </c>
      <c r="O193" s="29">
        <v>12868.17</v>
      </c>
      <c r="P193" s="25">
        <f t="shared" si="9"/>
        <v>72145.81</v>
      </c>
    </row>
    <row r="194" spans="1:16">
      <c r="A194" s="32"/>
      <c r="B194" s="23" t="s">
        <v>110</v>
      </c>
      <c r="C194" s="23"/>
      <c r="D194" s="26">
        <f>'[1]LG54 - 2013 ab'!$P$212</f>
        <v>51495</v>
      </c>
      <c r="E194" s="26">
        <v>0</v>
      </c>
      <c r="F194" s="26">
        <v>0</v>
      </c>
      <c r="G194" s="26">
        <v>0</v>
      </c>
      <c r="H194" s="28">
        <v>18818.300000000003</v>
      </c>
      <c r="I194" s="26">
        <v>7847.92</v>
      </c>
      <c r="J194" s="28">
        <v>339.15999999999997</v>
      </c>
      <c r="K194" s="26">
        <v>0</v>
      </c>
      <c r="L194" s="29">
        <v>15606</v>
      </c>
      <c r="M194" s="29">
        <v>36892</v>
      </c>
      <c r="N194" s="29">
        <v>3452.6499999999996</v>
      </c>
      <c r="O194" s="29">
        <v>18950.689999999999</v>
      </c>
      <c r="P194" s="25">
        <f t="shared" si="9"/>
        <v>153401.72</v>
      </c>
    </row>
    <row r="195" spans="1:16">
      <c r="A195" s="32"/>
      <c r="B195" s="23" t="s">
        <v>111</v>
      </c>
      <c r="C195" s="23"/>
      <c r="D195" s="26">
        <v>0</v>
      </c>
      <c r="E195" s="26">
        <v>0</v>
      </c>
      <c r="F195" s="26">
        <v>0</v>
      </c>
      <c r="G195" s="26">
        <v>0</v>
      </c>
      <c r="H195" s="28">
        <v>0</v>
      </c>
      <c r="I195" s="26">
        <v>0</v>
      </c>
      <c r="J195" s="28">
        <v>0</v>
      </c>
      <c r="K195" s="26">
        <v>0</v>
      </c>
      <c r="L195" s="29">
        <v>8589.57</v>
      </c>
      <c r="M195" s="29">
        <v>24767</v>
      </c>
      <c r="N195" s="29">
        <v>1165.8800000000001</v>
      </c>
      <c r="O195" s="29">
        <v>0</v>
      </c>
      <c r="P195" s="25">
        <f t="shared" si="9"/>
        <v>34522.449999999997</v>
      </c>
    </row>
    <row r="196" spans="1:16">
      <c r="A196" s="32"/>
      <c r="B196" s="23" t="s">
        <v>112</v>
      </c>
      <c r="C196" s="23"/>
      <c r="D196" s="26">
        <v>0</v>
      </c>
      <c r="E196" s="26">
        <v>0</v>
      </c>
      <c r="F196" s="26">
        <v>0</v>
      </c>
      <c r="G196" s="26">
        <v>0</v>
      </c>
      <c r="H196" s="28">
        <v>0</v>
      </c>
      <c r="I196" s="26">
        <v>0</v>
      </c>
      <c r="J196" s="28">
        <v>347.47999999999996</v>
      </c>
      <c r="K196" s="26">
        <v>0</v>
      </c>
      <c r="L196" s="29">
        <v>13960.59</v>
      </c>
      <c r="M196" s="29">
        <v>2251</v>
      </c>
      <c r="N196" s="29">
        <v>2072.9700000000003</v>
      </c>
      <c r="O196" s="29">
        <v>0</v>
      </c>
      <c r="P196" s="25">
        <f t="shared" si="9"/>
        <v>18632.04</v>
      </c>
    </row>
    <row r="197" spans="1:16">
      <c r="A197" s="32"/>
      <c r="B197" s="23" t="s">
        <v>113</v>
      </c>
      <c r="C197" s="23"/>
      <c r="D197" s="26">
        <f>'[1]LG54 - 2013 ab'!$P$213</f>
        <v>13359</v>
      </c>
      <c r="E197" s="26">
        <v>45</v>
      </c>
      <c r="F197" s="26">
        <v>0</v>
      </c>
      <c r="G197" s="26">
        <v>0</v>
      </c>
      <c r="H197" s="28">
        <v>4901.18</v>
      </c>
      <c r="I197" s="33">
        <v>200.27</v>
      </c>
      <c r="J197" s="28">
        <v>0</v>
      </c>
      <c r="K197" s="26">
        <v>2359.94</v>
      </c>
      <c r="L197" s="29">
        <v>12824</v>
      </c>
      <c r="M197" s="29">
        <v>10144</v>
      </c>
      <c r="N197" s="29">
        <v>1818.2000000000003</v>
      </c>
      <c r="O197" s="29">
        <v>13479.8</v>
      </c>
      <c r="P197" s="25">
        <f t="shared" si="9"/>
        <v>59131.39</v>
      </c>
    </row>
    <row r="198" spans="1:16">
      <c r="A198" s="32"/>
      <c r="B198" s="23" t="s">
        <v>114</v>
      </c>
      <c r="C198" s="23"/>
      <c r="D198" s="26">
        <f>'[1]LG54 - 2013 ab'!$P$214</f>
        <v>7573289</v>
      </c>
      <c r="E198" s="26">
        <v>0</v>
      </c>
      <c r="F198" s="26">
        <v>0</v>
      </c>
      <c r="G198" s="26">
        <v>138505.9</v>
      </c>
      <c r="H198" s="28">
        <v>2789869.73</v>
      </c>
      <c r="I198" s="26">
        <v>0</v>
      </c>
      <c r="J198" s="28">
        <v>11346.800000000001</v>
      </c>
      <c r="K198" s="26">
        <v>88146.52</v>
      </c>
      <c r="L198" s="29">
        <v>893018.88</v>
      </c>
      <c r="M198" s="29">
        <v>521499</v>
      </c>
      <c r="N198" s="29">
        <v>169343.35999999999</v>
      </c>
      <c r="O198" s="29">
        <v>616363.31999999995</v>
      </c>
      <c r="P198" s="25">
        <f t="shared" si="9"/>
        <v>12801382.510000002</v>
      </c>
    </row>
    <row r="199" spans="1:16">
      <c r="A199" s="32"/>
      <c r="B199" s="23" t="s">
        <v>115</v>
      </c>
      <c r="C199" s="23"/>
      <c r="D199" s="26">
        <f>'[1]LG54 - 2013 ab'!$P$215</f>
        <v>22658</v>
      </c>
      <c r="E199" s="26">
        <v>0</v>
      </c>
      <c r="F199" s="26">
        <v>0</v>
      </c>
      <c r="G199" s="26">
        <v>0</v>
      </c>
      <c r="H199" s="28">
        <v>8150.0899999999992</v>
      </c>
      <c r="I199" s="33">
        <v>0</v>
      </c>
      <c r="J199" s="28">
        <v>179.89999999999998</v>
      </c>
      <c r="K199" s="26">
        <v>0</v>
      </c>
      <c r="L199" s="29">
        <v>6575.77</v>
      </c>
      <c r="M199" s="29">
        <v>6408</v>
      </c>
      <c r="N199" s="29">
        <v>681.92000000000007</v>
      </c>
      <c r="O199" s="29">
        <v>12951.22</v>
      </c>
      <c r="P199" s="25">
        <f t="shared" si="9"/>
        <v>57604.9</v>
      </c>
    </row>
    <row r="200" spans="1:16" s="34" customFormat="1">
      <c r="A200" s="2" t="s">
        <v>714</v>
      </c>
      <c r="B200" s="2"/>
      <c r="C200" s="2"/>
      <c r="D200" s="3"/>
      <c r="E200" s="41"/>
      <c r="F200" s="41"/>
      <c r="G200" s="42"/>
      <c r="H200" s="3"/>
      <c r="I200" s="41"/>
      <c r="J200" s="3"/>
      <c r="K200" s="3"/>
      <c r="L200" s="3"/>
      <c r="M200" s="3"/>
      <c r="N200" s="3"/>
      <c r="O200" s="3"/>
      <c r="P200" s="3"/>
    </row>
    <row r="201" spans="1:16">
      <c r="A201" s="4" t="s">
        <v>599</v>
      </c>
      <c r="B201" s="5"/>
      <c r="C201" s="5"/>
      <c r="D201" s="61"/>
      <c r="E201" s="63" t="s">
        <v>742</v>
      </c>
      <c r="F201" s="63"/>
      <c r="G201" s="62"/>
      <c r="H201" s="69"/>
      <c r="I201" s="73" t="s">
        <v>754</v>
      </c>
      <c r="J201" s="70" t="s">
        <v>755</v>
      </c>
      <c r="K201" s="66"/>
      <c r="L201" s="66"/>
      <c r="M201" s="66"/>
      <c r="N201" s="66"/>
      <c r="O201" s="65"/>
      <c r="P201" s="9"/>
    </row>
    <row r="202" spans="1:16">
      <c r="A202" s="10"/>
      <c r="B202" s="11"/>
      <c r="C202" s="11"/>
      <c r="D202" s="6" t="s">
        <v>736</v>
      </c>
      <c r="E202" s="63" t="s">
        <v>743</v>
      </c>
      <c r="F202" s="63"/>
      <c r="G202" s="64"/>
      <c r="H202" s="7" t="s">
        <v>600</v>
      </c>
      <c r="I202" s="7" t="s">
        <v>602</v>
      </c>
      <c r="J202" s="7" t="s">
        <v>715</v>
      </c>
      <c r="K202" s="8" t="s">
        <v>739</v>
      </c>
      <c r="L202" s="71" t="s">
        <v>746</v>
      </c>
      <c r="M202" s="7" t="s">
        <v>751</v>
      </c>
      <c r="N202" s="7" t="s">
        <v>745</v>
      </c>
      <c r="O202" s="67" t="s">
        <v>720</v>
      </c>
      <c r="P202" s="15"/>
    </row>
    <row r="203" spans="1:16">
      <c r="A203" s="10"/>
      <c r="B203" s="11"/>
      <c r="C203" s="11"/>
      <c r="D203" s="12" t="s">
        <v>735</v>
      </c>
      <c r="E203" s="26" t="s">
        <v>758</v>
      </c>
      <c r="H203" s="13" t="s">
        <v>737</v>
      </c>
      <c r="I203" s="13" t="s">
        <v>606</v>
      </c>
      <c r="J203" s="13" t="s">
        <v>716</v>
      </c>
      <c r="K203" s="13" t="s">
        <v>740</v>
      </c>
      <c r="L203" s="72" t="s">
        <v>747</v>
      </c>
      <c r="M203" s="13" t="s">
        <v>753</v>
      </c>
      <c r="N203" s="13" t="s">
        <v>708</v>
      </c>
      <c r="O203" s="68" t="s">
        <v>721</v>
      </c>
      <c r="P203" s="15"/>
    </row>
    <row r="204" spans="1:16">
      <c r="A204" s="10"/>
      <c r="B204" s="11"/>
      <c r="C204" s="11"/>
      <c r="D204" s="13" t="s">
        <v>603</v>
      </c>
      <c r="E204" s="8" t="s">
        <v>601</v>
      </c>
      <c r="F204" s="8" t="s">
        <v>734</v>
      </c>
      <c r="G204" s="7" t="s">
        <v>604</v>
      </c>
      <c r="H204" s="13" t="s">
        <v>605</v>
      </c>
      <c r="I204" s="13" t="s">
        <v>609</v>
      </c>
      <c r="J204" s="13" t="s">
        <v>717</v>
      </c>
      <c r="K204" s="13" t="s">
        <v>741</v>
      </c>
      <c r="L204" s="72" t="s">
        <v>748</v>
      </c>
      <c r="M204" s="13" t="s">
        <v>609</v>
      </c>
      <c r="N204" s="13" t="s">
        <v>609</v>
      </c>
      <c r="O204" s="14" t="s">
        <v>607</v>
      </c>
      <c r="P204" s="15"/>
    </row>
    <row r="205" spans="1:16">
      <c r="A205" s="24"/>
      <c r="B205" s="24"/>
      <c r="C205" s="11"/>
      <c r="D205" s="13" t="s">
        <v>608</v>
      </c>
      <c r="E205" s="12" t="s">
        <v>738</v>
      </c>
      <c r="F205" s="12" t="s">
        <v>709</v>
      </c>
      <c r="G205" s="13" t="s">
        <v>738</v>
      </c>
      <c r="H205" s="13" t="s">
        <v>744</v>
      </c>
      <c r="I205" s="13" t="s">
        <v>719</v>
      </c>
      <c r="J205" s="13" t="s">
        <v>603</v>
      </c>
      <c r="K205" s="13" t="s">
        <v>709</v>
      </c>
      <c r="L205" s="72" t="s">
        <v>749</v>
      </c>
      <c r="M205" s="13" t="s">
        <v>750</v>
      </c>
      <c r="N205" s="13" t="s">
        <v>752</v>
      </c>
      <c r="O205" s="14" t="s">
        <v>610</v>
      </c>
      <c r="P205" s="16" t="s">
        <v>611</v>
      </c>
    </row>
    <row r="206" spans="1:16">
      <c r="A206" s="17" t="s">
        <v>612</v>
      </c>
      <c r="B206" s="18"/>
      <c r="C206" s="19"/>
      <c r="D206" s="60" t="s">
        <v>613</v>
      </c>
      <c r="E206" s="60" t="s">
        <v>613</v>
      </c>
      <c r="F206" s="60" t="s">
        <v>613</v>
      </c>
      <c r="G206" s="60" t="s">
        <v>613</v>
      </c>
      <c r="H206" s="20" t="s">
        <v>613</v>
      </c>
      <c r="I206" s="20" t="s">
        <v>613</v>
      </c>
      <c r="J206" s="20" t="s">
        <v>613</v>
      </c>
      <c r="K206" s="20" t="s">
        <v>613</v>
      </c>
      <c r="L206" s="20" t="s">
        <v>613</v>
      </c>
      <c r="M206" s="20" t="s">
        <v>613</v>
      </c>
      <c r="N206" s="20" t="s">
        <v>613</v>
      </c>
      <c r="O206" s="21" t="s">
        <v>613</v>
      </c>
      <c r="P206" s="22" t="s">
        <v>613</v>
      </c>
    </row>
    <row r="207" spans="1:16">
      <c r="A207" s="23" t="s">
        <v>116</v>
      </c>
      <c r="B207" s="24"/>
      <c r="C207" s="24"/>
      <c r="D207" s="25"/>
      <c r="I207" s="25"/>
      <c r="J207" s="28"/>
      <c r="K207" s="33"/>
      <c r="O207" s="25"/>
      <c r="P207" s="25"/>
    </row>
    <row r="208" spans="1:16">
      <c r="A208" s="32"/>
      <c r="B208" s="23" t="s">
        <v>117</v>
      </c>
      <c r="C208" s="23"/>
      <c r="D208" s="26">
        <f>'[1]LG54 - 2013 ab'!$P$218</f>
        <v>3349</v>
      </c>
      <c r="E208" s="26">
        <v>0</v>
      </c>
      <c r="F208" s="26">
        <v>0</v>
      </c>
      <c r="G208" s="26">
        <v>0</v>
      </c>
      <c r="H208" s="28">
        <v>24991.239999999998</v>
      </c>
      <c r="I208" s="26">
        <v>0</v>
      </c>
      <c r="J208" s="28">
        <v>0</v>
      </c>
      <c r="K208" s="26">
        <v>0</v>
      </c>
      <c r="L208" s="29">
        <v>6068</v>
      </c>
      <c r="M208" s="29">
        <v>818</v>
      </c>
      <c r="N208" s="29">
        <v>0</v>
      </c>
      <c r="O208" s="29">
        <v>4012.95</v>
      </c>
      <c r="P208" s="25">
        <f t="shared" ref="P208:P217" si="10">SUM(D208:O208)</f>
        <v>39239.189999999995</v>
      </c>
    </row>
    <row r="209" spans="1:16" s="34" customFormat="1">
      <c r="A209" s="32"/>
      <c r="B209" s="23" t="s">
        <v>118</v>
      </c>
      <c r="C209" s="23"/>
      <c r="D209" s="26">
        <f>'[1]LG54 - 2013 ab'!$P$219</f>
        <v>105690</v>
      </c>
      <c r="E209" s="26">
        <v>0</v>
      </c>
      <c r="F209" s="26">
        <v>0</v>
      </c>
      <c r="G209" s="26">
        <v>0</v>
      </c>
      <c r="H209" s="28">
        <v>110744.4</v>
      </c>
      <c r="I209" s="33">
        <v>0</v>
      </c>
      <c r="J209" s="28">
        <v>386.69</v>
      </c>
      <c r="K209" s="26">
        <v>3005.14</v>
      </c>
      <c r="L209" s="29">
        <v>16790.43</v>
      </c>
      <c r="M209" s="29">
        <v>4255</v>
      </c>
      <c r="N209" s="29">
        <v>1043.43</v>
      </c>
      <c r="O209" s="29">
        <v>32619.56</v>
      </c>
      <c r="P209" s="25">
        <f t="shared" si="10"/>
        <v>274534.65000000002</v>
      </c>
    </row>
    <row r="210" spans="1:16">
      <c r="A210" s="32"/>
      <c r="B210" s="23" t="s">
        <v>12</v>
      </c>
      <c r="C210" s="23"/>
      <c r="D210" s="26">
        <f>'[1]LG54 - 2013 ab'!$P$220</f>
        <v>82619</v>
      </c>
      <c r="E210" s="26">
        <v>14925</v>
      </c>
      <c r="F210" s="26">
        <v>0</v>
      </c>
      <c r="G210" s="26">
        <v>0</v>
      </c>
      <c r="H210" s="28">
        <v>179975.41999999998</v>
      </c>
      <c r="I210" s="33">
        <v>0</v>
      </c>
      <c r="J210" s="28">
        <v>628.68000000000006</v>
      </c>
      <c r="K210" s="33">
        <v>4890.46</v>
      </c>
      <c r="L210" s="29">
        <v>13307.279999999999</v>
      </c>
      <c r="M210" s="29">
        <v>5704</v>
      </c>
      <c r="N210" s="29">
        <v>3359.17</v>
      </c>
      <c r="O210" s="29">
        <v>25799.26</v>
      </c>
      <c r="P210" s="25">
        <f t="shared" si="10"/>
        <v>331208.26999999996</v>
      </c>
    </row>
    <row r="211" spans="1:16">
      <c r="A211" s="32"/>
      <c r="B211" s="23" t="s">
        <v>764</v>
      </c>
      <c r="C211" s="23"/>
      <c r="D211" s="26">
        <f>'[1]LG54 - 2013 ab'!$P$221</f>
        <v>14673</v>
      </c>
      <c r="E211" s="26">
        <v>0</v>
      </c>
      <c r="F211" s="26">
        <v>0</v>
      </c>
      <c r="G211" s="26">
        <v>0</v>
      </c>
      <c r="H211" s="28">
        <v>32926.28</v>
      </c>
      <c r="I211" s="26">
        <v>0</v>
      </c>
      <c r="J211" s="28">
        <v>115.08</v>
      </c>
      <c r="K211" s="26">
        <v>0</v>
      </c>
      <c r="L211" s="29">
        <v>9697.7199999999993</v>
      </c>
      <c r="M211" s="29">
        <v>2769</v>
      </c>
      <c r="N211" s="29">
        <v>126.83</v>
      </c>
      <c r="O211" s="29">
        <v>7493.44</v>
      </c>
      <c r="P211" s="25">
        <f t="shared" si="10"/>
        <v>67801.350000000006</v>
      </c>
    </row>
    <row r="212" spans="1:16">
      <c r="A212" s="32"/>
      <c r="B212" s="23" t="s">
        <v>119</v>
      </c>
      <c r="C212" s="23"/>
      <c r="D212" s="26">
        <f>'[1]LG54 - 2013 ab'!$P$222</f>
        <v>496634</v>
      </c>
      <c r="E212" s="26">
        <v>14344.25</v>
      </c>
      <c r="F212" s="26">
        <v>0</v>
      </c>
      <c r="G212" s="26">
        <v>0</v>
      </c>
      <c r="H212" s="28">
        <v>295121.05</v>
      </c>
      <c r="I212" s="26">
        <v>0</v>
      </c>
      <c r="J212" s="28">
        <v>1030.26</v>
      </c>
      <c r="K212" s="26">
        <v>8009.34</v>
      </c>
      <c r="L212" s="29">
        <v>71685.36</v>
      </c>
      <c r="M212" s="29">
        <v>19512</v>
      </c>
      <c r="N212" s="29">
        <v>11357.41</v>
      </c>
      <c r="O212" s="29">
        <v>64719.18</v>
      </c>
      <c r="P212" s="25">
        <f t="shared" si="10"/>
        <v>982412.85000000009</v>
      </c>
    </row>
    <row r="213" spans="1:16">
      <c r="A213" s="32"/>
      <c r="B213" s="23" t="s">
        <v>120</v>
      </c>
      <c r="C213" s="23"/>
      <c r="D213" s="26">
        <f>'[1]LG54 - 2013 ab'!$P$223</f>
        <v>241659</v>
      </c>
      <c r="E213" s="26">
        <v>0</v>
      </c>
      <c r="F213" s="26">
        <v>0</v>
      </c>
      <c r="G213" s="26">
        <v>0</v>
      </c>
      <c r="H213" s="28">
        <v>151605.41</v>
      </c>
      <c r="I213" s="26">
        <v>0</v>
      </c>
      <c r="J213" s="28">
        <v>529.71999999999991</v>
      </c>
      <c r="K213" s="26">
        <v>4120.59</v>
      </c>
      <c r="L213" s="29">
        <v>37822.86</v>
      </c>
      <c r="M213" s="29">
        <v>9728</v>
      </c>
      <c r="N213" s="29">
        <v>3498.9399999999996</v>
      </c>
      <c r="O213" s="29">
        <v>41160.449999999997</v>
      </c>
      <c r="P213" s="25">
        <f t="shared" si="10"/>
        <v>490124.97000000003</v>
      </c>
    </row>
    <row r="214" spans="1:16">
      <c r="A214" s="32"/>
      <c r="B214" s="23" t="s">
        <v>121</v>
      </c>
      <c r="C214" s="23"/>
      <c r="D214" s="26">
        <f>'[1]LG54 - 2013 ab'!$P$224</f>
        <v>550083</v>
      </c>
      <c r="E214" s="26">
        <v>3596</v>
      </c>
      <c r="F214" s="26">
        <v>0</v>
      </c>
      <c r="G214" s="26">
        <v>0</v>
      </c>
      <c r="H214" s="28">
        <v>235856.05</v>
      </c>
      <c r="I214" s="26">
        <v>0</v>
      </c>
      <c r="J214" s="28">
        <v>823.97</v>
      </c>
      <c r="K214" s="26">
        <v>6408.35</v>
      </c>
      <c r="L214" s="29">
        <v>51823.26</v>
      </c>
      <c r="M214" s="29">
        <v>13341</v>
      </c>
      <c r="N214" s="29">
        <v>5455.34</v>
      </c>
      <c r="O214" s="29">
        <v>47259.57</v>
      </c>
      <c r="P214" s="25">
        <f t="shared" si="10"/>
        <v>914646.53999999992</v>
      </c>
    </row>
    <row r="215" spans="1:16">
      <c r="A215" s="32"/>
      <c r="B215" s="23" t="s">
        <v>122</v>
      </c>
      <c r="C215" s="23"/>
      <c r="D215" s="26">
        <f>'[1]LG54 - 2013 ab'!$P$225</f>
        <v>50853</v>
      </c>
      <c r="E215" s="26">
        <v>0</v>
      </c>
      <c r="F215" s="26">
        <v>0</v>
      </c>
      <c r="G215" s="26">
        <v>0</v>
      </c>
      <c r="H215" s="28">
        <v>71914.77</v>
      </c>
      <c r="I215" s="26">
        <v>0</v>
      </c>
      <c r="J215" s="28">
        <v>0</v>
      </c>
      <c r="K215" s="26">
        <v>0</v>
      </c>
      <c r="L215" s="29">
        <v>26650.519999999997</v>
      </c>
      <c r="M215" s="29">
        <v>1225</v>
      </c>
      <c r="N215" s="29">
        <v>1659.86</v>
      </c>
      <c r="O215" s="29">
        <v>14655.85</v>
      </c>
      <c r="P215" s="25">
        <f t="shared" si="10"/>
        <v>166959</v>
      </c>
    </row>
    <row r="216" spans="1:16">
      <c r="A216" s="32"/>
      <c r="B216" s="23" t="s">
        <v>123</v>
      </c>
      <c r="C216" s="23"/>
      <c r="D216" s="26">
        <f>'[1]LG54 - 2013 ab'!$P$226</f>
        <v>1007561</v>
      </c>
      <c r="E216" s="26">
        <v>28291</v>
      </c>
      <c r="F216" s="26">
        <v>0</v>
      </c>
      <c r="G216" s="26">
        <v>0</v>
      </c>
      <c r="H216" s="28">
        <v>635511.4</v>
      </c>
      <c r="I216" s="33">
        <v>0</v>
      </c>
      <c r="J216" s="28">
        <v>2218.13</v>
      </c>
      <c r="K216" s="33">
        <v>17239.11</v>
      </c>
      <c r="L216" s="29">
        <v>123835.31999999998</v>
      </c>
      <c r="M216" s="29">
        <v>22411</v>
      </c>
      <c r="N216" s="29">
        <v>15126.16</v>
      </c>
      <c r="O216" s="29">
        <v>114045.85</v>
      </c>
      <c r="P216" s="25">
        <f t="shared" si="10"/>
        <v>1966238.97</v>
      </c>
    </row>
    <row r="217" spans="1:16">
      <c r="A217" s="32"/>
      <c r="B217" s="23" t="s">
        <v>124</v>
      </c>
      <c r="C217" s="23"/>
      <c r="D217" s="26">
        <f>'[1]LG54 - 2013 ab'!$P$227</f>
        <v>2401338</v>
      </c>
      <c r="E217" s="26">
        <v>142991</v>
      </c>
      <c r="F217" s="26">
        <v>0</v>
      </c>
      <c r="G217" s="26">
        <v>0</v>
      </c>
      <c r="H217" s="28">
        <v>861726.91999999993</v>
      </c>
      <c r="I217" s="26">
        <v>34573.15</v>
      </c>
      <c r="J217" s="28">
        <v>3012.5699999999997</v>
      </c>
      <c r="K217" s="26">
        <v>23450.63</v>
      </c>
      <c r="L217" s="29">
        <v>322348.34000000003</v>
      </c>
      <c r="M217" s="29">
        <v>90440</v>
      </c>
      <c r="N217" s="29">
        <v>53086.100000000006</v>
      </c>
      <c r="O217" s="29">
        <v>168509.3</v>
      </c>
      <c r="P217" s="25">
        <f t="shared" si="10"/>
        <v>4101476.0099999993</v>
      </c>
    </row>
    <row r="218" spans="1:16" ht="12.75">
      <c r="A218" s="23" t="s">
        <v>125</v>
      </c>
      <c r="B218" s="24"/>
      <c r="C218" s="24"/>
      <c r="I218" s="25"/>
      <c r="J218" s="28"/>
      <c r="K218" s="33"/>
      <c r="O218" s="37"/>
      <c r="P218" s="25"/>
    </row>
    <row r="219" spans="1:16">
      <c r="A219" s="32"/>
      <c r="B219" s="23" t="s">
        <v>126</v>
      </c>
      <c r="C219" s="23"/>
      <c r="D219" s="26">
        <f>'[1]LG54 - 2013 ab'!$P$230</f>
        <v>346355</v>
      </c>
      <c r="E219" s="26">
        <v>1696</v>
      </c>
      <c r="F219" s="26">
        <v>0</v>
      </c>
      <c r="G219" s="26">
        <v>0</v>
      </c>
      <c r="H219" s="28">
        <v>142323.48000000001</v>
      </c>
      <c r="I219" s="33">
        <v>0</v>
      </c>
      <c r="J219" s="28">
        <v>260.22000000000003</v>
      </c>
      <c r="K219" s="33">
        <v>2025.31</v>
      </c>
      <c r="L219" s="29">
        <v>21545.289999999997</v>
      </c>
      <c r="M219" s="29">
        <v>7632</v>
      </c>
      <c r="N219" s="29">
        <v>3649.73</v>
      </c>
      <c r="O219" s="29">
        <v>16047.2</v>
      </c>
      <c r="P219" s="25">
        <f t="shared" ref="P219:P226" si="11">SUM(D219:O219)</f>
        <v>541534.22999999986</v>
      </c>
    </row>
    <row r="220" spans="1:16">
      <c r="A220" s="32"/>
      <c r="B220" s="23" t="s">
        <v>127</v>
      </c>
      <c r="C220" s="23"/>
      <c r="D220" s="26">
        <f>'[1]LG54 - 2013 ab'!$P$231</f>
        <v>27260</v>
      </c>
      <c r="E220" s="26">
        <v>180</v>
      </c>
      <c r="F220" s="26">
        <v>0</v>
      </c>
      <c r="G220" s="26">
        <v>0</v>
      </c>
      <c r="H220" s="28">
        <v>11044.350000000002</v>
      </c>
      <c r="I220" s="26">
        <v>0</v>
      </c>
      <c r="J220" s="28">
        <v>0</v>
      </c>
      <c r="K220" s="26">
        <v>1736.6</v>
      </c>
      <c r="L220" s="29">
        <v>18044.91</v>
      </c>
      <c r="M220" s="29">
        <v>5928</v>
      </c>
      <c r="N220" s="29">
        <v>738.53</v>
      </c>
      <c r="O220" s="29">
        <v>12971.57</v>
      </c>
      <c r="P220" s="25">
        <f t="shared" si="11"/>
        <v>77903.959999999992</v>
      </c>
    </row>
    <row r="221" spans="1:16">
      <c r="A221" s="32"/>
      <c r="B221" s="23" t="s">
        <v>128</v>
      </c>
      <c r="C221" s="23"/>
      <c r="D221" s="26">
        <f>'[1]LG54 - 2013 ab'!$P$232</f>
        <v>48390</v>
      </c>
      <c r="E221" s="26">
        <v>0</v>
      </c>
      <c r="F221" s="26">
        <v>0</v>
      </c>
      <c r="G221" s="26">
        <v>0</v>
      </c>
      <c r="H221" s="28">
        <v>19945.34</v>
      </c>
      <c r="I221" s="26">
        <v>0</v>
      </c>
      <c r="J221" s="28">
        <v>223.62</v>
      </c>
      <c r="K221" s="26">
        <v>1736.6</v>
      </c>
      <c r="L221" s="29">
        <v>10554.94</v>
      </c>
      <c r="M221" s="29">
        <v>6708</v>
      </c>
      <c r="N221" s="29">
        <v>739.49</v>
      </c>
      <c r="O221" s="29">
        <v>13151.19</v>
      </c>
      <c r="P221" s="25">
        <f t="shared" si="11"/>
        <v>101449.18000000001</v>
      </c>
    </row>
    <row r="222" spans="1:16">
      <c r="A222" s="32"/>
      <c r="B222" s="23" t="s">
        <v>129</v>
      </c>
      <c r="C222" s="23"/>
      <c r="D222" s="26">
        <f>'[1]LG54 - 2013 ab'!$P$233</f>
        <v>4429325</v>
      </c>
      <c r="E222" s="26">
        <v>144998</v>
      </c>
      <c r="F222" s="26">
        <v>0</v>
      </c>
      <c r="G222" s="26">
        <v>0</v>
      </c>
      <c r="H222" s="28">
        <v>1843126.4100000001</v>
      </c>
      <c r="I222" s="33">
        <v>0</v>
      </c>
      <c r="J222" s="28">
        <v>11868.48</v>
      </c>
      <c r="K222" s="26">
        <v>92420.22</v>
      </c>
      <c r="L222" s="29">
        <v>765057.46</v>
      </c>
      <c r="M222" s="29">
        <v>151671</v>
      </c>
      <c r="N222" s="29">
        <v>110785.14</v>
      </c>
      <c r="O222" s="29">
        <v>512736.89</v>
      </c>
      <c r="P222" s="25">
        <f t="shared" si="11"/>
        <v>8061988.5999999996</v>
      </c>
    </row>
    <row r="223" spans="1:16">
      <c r="A223" s="32"/>
      <c r="B223" s="23" t="s">
        <v>130</v>
      </c>
      <c r="C223" s="23"/>
      <c r="D223" s="26">
        <f>'[1]LG54 - 2013 ab'!$P$234</f>
        <v>13108954</v>
      </c>
      <c r="E223" s="26">
        <v>0</v>
      </c>
      <c r="F223" s="26">
        <v>0</v>
      </c>
      <c r="G223" s="26">
        <v>0</v>
      </c>
      <c r="H223" s="28">
        <v>5499675.2299999995</v>
      </c>
      <c r="I223" s="26">
        <v>0</v>
      </c>
      <c r="J223" s="28">
        <v>16838.11</v>
      </c>
      <c r="K223" s="26">
        <v>130909.69</v>
      </c>
      <c r="L223" s="29">
        <v>1576994.8900000001</v>
      </c>
      <c r="M223" s="29">
        <v>326757</v>
      </c>
      <c r="N223" s="29">
        <v>306623.58</v>
      </c>
      <c r="O223" s="29">
        <v>871985.71</v>
      </c>
      <c r="P223" s="25">
        <f t="shared" si="11"/>
        <v>21838738.210000001</v>
      </c>
    </row>
    <row r="224" spans="1:16">
      <c r="A224" s="32"/>
      <c r="B224" s="23" t="s">
        <v>131</v>
      </c>
      <c r="C224" s="23"/>
      <c r="D224" s="26">
        <f>'[1]LG54 - 2013 ab'!$P$235</f>
        <v>880811</v>
      </c>
      <c r="E224" s="26">
        <v>4154</v>
      </c>
      <c r="F224" s="26">
        <v>0</v>
      </c>
      <c r="G224" s="26">
        <v>0</v>
      </c>
      <c r="H224" s="28">
        <v>362692.2</v>
      </c>
      <c r="I224" s="26">
        <v>0</v>
      </c>
      <c r="J224" s="28">
        <v>1754.9</v>
      </c>
      <c r="K224" s="26">
        <v>13634.7</v>
      </c>
      <c r="L224" s="29">
        <v>81822.39</v>
      </c>
      <c r="M224" s="29">
        <v>19389</v>
      </c>
      <c r="N224" s="29">
        <v>66894.31</v>
      </c>
      <c r="O224" s="29">
        <v>91876.57</v>
      </c>
      <c r="P224" s="25">
        <f t="shared" si="11"/>
        <v>1523029.0699999998</v>
      </c>
    </row>
    <row r="225" spans="1:16">
      <c r="A225" s="32"/>
      <c r="B225" s="23" t="s">
        <v>132</v>
      </c>
      <c r="C225" s="23"/>
      <c r="D225" s="26">
        <f>'[1]LG54 - 2013 ab'!$P$236</f>
        <v>1090938</v>
      </c>
      <c r="E225" s="26">
        <v>2757</v>
      </c>
      <c r="F225" s="26">
        <v>0</v>
      </c>
      <c r="G225" s="26">
        <v>0</v>
      </c>
      <c r="H225" s="28">
        <v>450687.50999999995</v>
      </c>
      <c r="I225" s="26">
        <v>0</v>
      </c>
      <c r="J225" s="28">
        <v>0</v>
      </c>
      <c r="K225" s="26">
        <v>18070.23</v>
      </c>
      <c r="L225" s="29">
        <v>40538.910000000003</v>
      </c>
      <c r="M225" s="29">
        <v>27331</v>
      </c>
      <c r="N225" s="29">
        <v>24211.39</v>
      </c>
      <c r="O225" s="29">
        <v>109717.93</v>
      </c>
      <c r="P225" s="25">
        <f t="shared" si="11"/>
        <v>1764251.9699999997</v>
      </c>
    </row>
    <row r="226" spans="1:16">
      <c r="A226" s="32"/>
      <c r="B226" s="23" t="s">
        <v>133</v>
      </c>
      <c r="C226" s="23"/>
      <c r="D226" s="26">
        <f>'[1]LG54 - 2013 ab'!$P$237</f>
        <v>258771</v>
      </c>
      <c r="E226" s="26">
        <v>2995.15</v>
      </c>
      <c r="F226" s="26">
        <v>0</v>
      </c>
      <c r="G226" s="26">
        <v>0</v>
      </c>
      <c r="H226" s="28">
        <v>107430.8</v>
      </c>
      <c r="I226" s="26">
        <v>0</v>
      </c>
      <c r="J226" s="28">
        <v>568.16</v>
      </c>
      <c r="K226" s="26">
        <v>4413.67</v>
      </c>
      <c r="L226" s="29">
        <v>37744.36</v>
      </c>
      <c r="M226" s="29">
        <v>16272</v>
      </c>
      <c r="N226" s="29">
        <v>4458.0200000000004</v>
      </c>
      <c r="O226" s="29">
        <v>33789.760000000002</v>
      </c>
      <c r="P226" s="25">
        <f t="shared" si="11"/>
        <v>466442.92</v>
      </c>
    </row>
    <row r="227" spans="1:16" ht="12.75">
      <c r="A227" s="23" t="s">
        <v>134</v>
      </c>
      <c r="B227" s="24"/>
      <c r="C227" s="24"/>
      <c r="I227" s="25"/>
      <c r="J227" s="28"/>
      <c r="K227" s="33"/>
      <c r="O227" s="37"/>
      <c r="P227" s="25"/>
    </row>
    <row r="228" spans="1:16">
      <c r="A228" s="23"/>
      <c r="B228" s="24" t="s">
        <v>713</v>
      </c>
      <c r="C228" s="24"/>
      <c r="D228" s="26">
        <f>'[1]LG54 - 2013 ab'!$P$240</f>
        <v>619684</v>
      </c>
      <c r="E228" s="26">
        <v>0</v>
      </c>
      <c r="F228" s="26">
        <v>0</v>
      </c>
      <c r="G228" s="26">
        <v>0</v>
      </c>
      <c r="H228" s="28">
        <v>594413.89</v>
      </c>
      <c r="I228" s="25">
        <v>0</v>
      </c>
      <c r="J228" s="28">
        <v>0</v>
      </c>
      <c r="K228" s="33">
        <v>16228.65</v>
      </c>
      <c r="L228" s="29">
        <v>80065</v>
      </c>
      <c r="M228" s="29">
        <v>42865</v>
      </c>
      <c r="N228" s="29">
        <v>21727.13</v>
      </c>
      <c r="O228" s="29">
        <v>76574.850000000006</v>
      </c>
      <c r="P228" s="25">
        <f t="shared" ref="P228:P236" si="12">SUM(D228:O228)</f>
        <v>1451558.52</v>
      </c>
    </row>
    <row r="229" spans="1:16">
      <c r="A229" s="30"/>
      <c r="B229" s="31" t="s">
        <v>135</v>
      </c>
      <c r="C229" s="31"/>
      <c r="D229" s="26">
        <f>'[1]LG54 - 2013 ab'!$P$241</f>
        <v>23527</v>
      </c>
      <c r="E229" s="26">
        <v>0</v>
      </c>
      <c r="F229" s="26">
        <v>0</v>
      </c>
      <c r="G229" s="26">
        <v>0</v>
      </c>
      <c r="H229" s="28">
        <v>50896.6</v>
      </c>
      <c r="I229" s="33">
        <v>0</v>
      </c>
      <c r="J229" s="28">
        <v>0</v>
      </c>
      <c r="K229" s="26">
        <v>1395.4</v>
      </c>
      <c r="L229" s="29">
        <v>16902.37</v>
      </c>
      <c r="M229" s="29">
        <v>3162</v>
      </c>
      <c r="N229" s="29">
        <v>2363.4700000000003</v>
      </c>
      <c r="O229" s="29">
        <v>10628.2</v>
      </c>
      <c r="P229" s="25">
        <f t="shared" si="12"/>
        <v>108875.04</v>
      </c>
    </row>
    <row r="230" spans="1:16">
      <c r="A230" s="32"/>
      <c r="B230" s="23" t="s">
        <v>136</v>
      </c>
      <c r="C230" s="23"/>
      <c r="D230" s="26">
        <f>'[1]LG54 - 2013 ab'!$P$242</f>
        <v>62554660</v>
      </c>
      <c r="E230" s="26">
        <v>3708104.72</v>
      </c>
      <c r="F230" s="26">
        <v>0</v>
      </c>
      <c r="G230" s="26">
        <v>0</v>
      </c>
      <c r="H230" s="28">
        <v>33550009.439999998</v>
      </c>
      <c r="I230" s="26">
        <v>0</v>
      </c>
      <c r="J230" s="28">
        <v>117446.42</v>
      </c>
      <c r="K230" s="26">
        <v>914578.7</v>
      </c>
      <c r="L230" s="29">
        <v>7618142.6500000004</v>
      </c>
      <c r="M230" s="29">
        <v>1662366</v>
      </c>
      <c r="N230" s="29">
        <v>2371305.62</v>
      </c>
      <c r="O230" s="29">
        <v>5510524.0999999996</v>
      </c>
      <c r="P230" s="25">
        <f t="shared" si="12"/>
        <v>118007137.65000001</v>
      </c>
    </row>
    <row r="231" spans="1:16">
      <c r="A231" s="32"/>
      <c r="B231" s="23" t="s">
        <v>137</v>
      </c>
      <c r="C231" s="23"/>
      <c r="D231" s="26">
        <f>'[1]LG54 - 2013 ab'!$P$243</f>
        <v>26209</v>
      </c>
      <c r="E231" s="26">
        <v>0</v>
      </c>
      <c r="F231" s="26">
        <v>0</v>
      </c>
      <c r="G231" s="26">
        <v>0</v>
      </c>
      <c r="H231" s="28">
        <v>22613.31</v>
      </c>
      <c r="I231" s="26">
        <v>0</v>
      </c>
      <c r="J231" s="28">
        <v>0</v>
      </c>
      <c r="K231" s="26">
        <v>616.78</v>
      </c>
      <c r="L231" s="29">
        <v>4187.38</v>
      </c>
      <c r="M231" s="29">
        <v>4335</v>
      </c>
      <c r="N231" s="29">
        <v>0</v>
      </c>
      <c r="O231" s="29">
        <v>4557.01</v>
      </c>
      <c r="P231" s="25">
        <f t="shared" si="12"/>
        <v>62518.479999999996</v>
      </c>
    </row>
    <row r="232" spans="1:16">
      <c r="A232" s="32"/>
      <c r="B232" s="23" t="s">
        <v>138</v>
      </c>
      <c r="C232" s="23"/>
      <c r="D232" s="26">
        <f>'[1]LG54 - 2013 ab'!$P$244</f>
        <v>4542931</v>
      </c>
      <c r="E232" s="26">
        <v>379960</v>
      </c>
      <c r="F232" s="26">
        <v>0</v>
      </c>
      <c r="G232" s="26">
        <v>0</v>
      </c>
      <c r="H232" s="28">
        <v>2508988.65</v>
      </c>
      <c r="I232" s="26">
        <v>0</v>
      </c>
      <c r="J232" s="28">
        <v>8797.98</v>
      </c>
      <c r="K232" s="26">
        <v>68619.649999999994</v>
      </c>
      <c r="L232" s="29">
        <v>426912.54000000004</v>
      </c>
      <c r="M232" s="29">
        <v>88521</v>
      </c>
      <c r="N232" s="29">
        <v>203408.39</v>
      </c>
      <c r="O232" s="29">
        <v>421986.23</v>
      </c>
      <c r="P232" s="25">
        <f t="shared" si="12"/>
        <v>8650125.4400000013</v>
      </c>
    </row>
    <row r="233" spans="1:16">
      <c r="A233" s="32"/>
      <c r="B233" s="23" t="s">
        <v>139</v>
      </c>
      <c r="C233" s="23"/>
      <c r="D233" s="26">
        <f>'[1]LG54 - 2013 ab'!$P$245</f>
        <v>19024</v>
      </c>
      <c r="E233" s="26">
        <v>0</v>
      </c>
      <c r="F233" s="26">
        <v>0</v>
      </c>
      <c r="G233" s="26">
        <v>0</v>
      </c>
      <c r="H233" s="28">
        <v>20896.989999999998</v>
      </c>
      <c r="I233" s="33">
        <v>0</v>
      </c>
      <c r="J233" s="28">
        <v>73.009999999999991</v>
      </c>
      <c r="K233" s="33">
        <v>568.66</v>
      </c>
      <c r="L233" s="29">
        <v>3922.71</v>
      </c>
      <c r="M233" s="29">
        <v>4517</v>
      </c>
      <c r="N233" s="29">
        <v>1783.17</v>
      </c>
      <c r="O233" s="29">
        <v>5162.95</v>
      </c>
      <c r="P233" s="25">
        <f t="shared" si="12"/>
        <v>55948.49</v>
      </c>
    </row>
    <row r="234" spans="1:16">
      <c r="A234" s="32"/>
      <c r="B234" s="23" t="s">
        <v>140</v>
      </c>
      <c r="C234" s="23"/>
      <c r="D234" s="26">
        <f>'[1]LG54 - 2013 ab'!$P$246</f>
        <v>3054327</v>
      </c>
      <c r="E234" s="26">
        <v>153313.74</v>
      </c>
      <c r="F234" s="26">
        <v>0</v>
      </c>
      <c r="G234" s="26">
        <v>0</v>
      </c>
      <c r="H234" s="28">
        <v>1898824.0699999998</v>
      </c>
      <c r="I234" s="33">
        <v>0</v>
      </c>
      <c r="J234" s="28">
        <v>6621.1</v>
      </c>
      <c r="K234" s="26">
        <v>51371.78</v>
      </c>
      <c r="L234" s="29">
        <v>259318.51</v>
      </c>
      <c r="M234" s="29">
        <v>87741</v>
      </c>
      <c r="N234" s="29">
        <v>100461.94</v>
      </c>
      <c r="O234" s="29">
        <v>288173.57</v>
      </c>
      <c r="P234" s="25">
        <f t="shared" si="12"/>
        <v>5900152.7100000009</v>
      </c>
    </row>
    <row r="235" spans="1:16">
      <c r="A235" s="32"/>
      <c r="B235" s="23" t="s">
        <v>141</v>
      </c>
      <c r="C235" s="23"/>
      <c r="D235" s="26">
        <f>'[1]LG54 - 2013 ab'!$P$247</f>
        <v>280095</v>
      </c>
      <c r="E235" s="26">
        <v>10020.25</v>
      </c>
      <c r="F235" s="26">
        <v>0</v>
      </c>
      <c r="G235" s="26">
        <v>0</v>
      </c>
      <c r="H235" s="28">
        <v>169464.08999999997</v>
      </c>
      <c r="I235" s="33">
        <v>0</v>
      </c>
      <c r="J235" s="28">
        <v>594.63</v>
      </c>
      <c r="K235" s="33">
        <v>0</v>
      </c>
      <c r="L235" s="29">
        <v>30419.339999999997</v>
      </c>
      <c r="M235" s="29">
        <v>9393</v>
      </c>
      <c r="N235" s="29">
        <v>13439.63</v>
      </c>
      <c r="O235" s="29">
        <v>30943.14</v>
      </c>
      <c r="P235" s="25">
        <f t="shared" si="12"/>
        <v>544369.07999999996</v>
      </c>
    </row>
    <row r="236" spans="1:16">
      <c r="A236" s="32"/>
      <c r="B236" s="23" t="s">
        <v>142</v>
      </c>
      <c r="C236" s="23"/>
      <c r="D236" s="26">
        <f>'[1]LG54 - 2013 ab'!$P$248</f>
        <v>87884</v>
      </c>
      <c r="E236" s="26">
        <v>0</v>
      </c>
      <c r="F236" s="26">
        <v>0</v>
      </c>
      <c r="G236" s="26">
        <v>0</v>
      </c>
      <c r="H236" s="28">
        <v>91084.960000000021</v>
      </c>
      <c r="I236" s="26">
        <v>0</v>
      </c>
      <c r="J236" s="28">
        <v>0</v>
      </c>
      <c r="K236" s="26">
        <v>2484.6</v>
      </c>
      <c r="L236" s="29">
        <v>12525.130000000001</v>
      </c>
      <c r="M236" s="29">
        <v>7766</v>
      </c>
      <c r="N236" s="29">
        <v>4911.87</v>
      </c>
      <c r="O236" s="29">
        <v>17771.689999999999</v>
      </c>
      <c r="P236" s="25">
        <f t="shared" si="12"/>
        <v>224428.25000000003</v>
      </c>
    </row>
    <row r="237" spans="1:16" ht="12.75">
      <c r="A237" s="32" t="s">
        <v>143</v>
      </c>
      <c r="B237" s="24"/>
      <c r="C237" s="24" t="s">
        <v>144</v>
      </c>
      <c r="I237" s="25"/>
      <c r="J237" s="28"/>
      <c r="K237" s="26"/>
      <c r="O237" s="37"/>
      <c r="P237" s="25"/>
    </row>
    <row r="238" spans="1:16" ht="12.75">
      <c r="A238" s="23" t="s">
        <v>145</v>
      </c>
      <c r="B238" s="24"/>
      <c r="C238" s="24"/>
      <c r="I238" s="25"/>
      <c r="J238" s="28"/>
      <c r="K238" s="33"/>
      <c r="O238" s="37"/>
      <c r="P238" s="25"/>
    </row>
    <row r="239" spans="1:16">
      <c r="A239" s="23"/>
      <c r="B239" s="24" t="s">
        <v>146</v>
      </c>
      <c r="C239" s="24"/>
      <c r="D239" s="26">
        <f>'[1]LG54 - 2013 ab'!$P$253</f>
        <v>3305063</v>
      </c>
      <c r="E239" s="26">
        <v>0</v>
      </c>
      <c r="F239" s="26">
        <v>0</v>
      </c>
      <c r="G239" s="26">
        <v>0</v>
      </c>
      <c r="H239" s="28">
        <v>815206.52000000014</v>
      </c>
      <c r="I239" s="26">
        <v>0</v>
      </c>
      <c r="J239" s="28">
        <v>212.41</v>
      </c>
      <c r="K239" s="26">
        <v>1657.86</v>
      </c>
      <c r="L239" s="29">
        <v>181637</v>
      </c>
      <c r="M239" s="29">
        <v>4369</v>
      </c>
      <c r="N239" s="29">
        <v>33184.910000000003</v>
      </c>
      <c r="O239" s="29">
        <v>0</v>
      </c>
      <c r="P239" s="25">
        <f t="shared" ref="P239:P244" si="13">SUM(D239:O239)</f>
        <v>4341330.7</v>
      </c>
    </row>
    <row r="240" spans="1:16">
      <c r="A240" s="32"/>
      <c r="B240" s="23" t="s">
        <v>147</v>
      </c>
      <c r="C240" s="23"/>
      <c r="D240" s="26">
        <f>'[1]LG54 - 2013 ab'!$P$254</f>
        <v>6481360</v>
      </c>
      <c r="E240" s="26">
        <v>39386.629999999997</v>
      </c>
      <c r="F240" s="26">
        <v>0</v>
      </c>
      <c r="G240" s="26">
        <v>0</v>
      </c>
      <c r="H240" s="28">
        <v>1893277.59</v>
      </c>
      <c r="I240" s="26">
        <v>0</v>
      </c>
      <c r="J240" s="28">
        <v>3855.9300000000003</v>
      </c>
      <c r="K240" s="26">
        <v>30095.19</v>
      </c>
      <c r="L240" s="29">
        <v>392953.12</v>
      </c>
      <c r="M240" s="29">
        <v>85979</v>
      </c>
      <c r="N240" s="29">
        <v>199865.28</v>
      </c>
      <c r="O240" s="29">
        <v>243694.88</v>
      </c>
      <c r="P240" s="25">
        <f t="shared" si="13"/>
        <v>9370467.6199999992</v>
      </c>
    </row>
    <row r="241" spans="1:16">
      <c r="A241" s="32"/>
      <c r="B241" s="23" t="s">
        <v>148</v>
      </c>
      <c r="C241" s="23"/>
      <c r="D241" s="26">
        <f>'[1]LG54 - 2013 ab'!$P$255</f>
        <v>3328950</v>
      </c>
      <c r="E241" s="26">
        <v>0</v>
      </c>
      <c r="F241" s="26">
        <v>0</v>
      </c>
      <c r="G241" s="26">
        <v>0</v>
      </c>
      <c r="H241" s="28">
        <v>869120.19</v>
      </c>
      <c r="I241" s="26">
        <v>0</v>
      </c>
      <c r="J241" s="28">
        <v>1880.3700000000001</v>
      </c>
      <c r="K241" s="26">
        <v>14671.4</v>
      </c>
      <c r="L241" s="29">
        <v>219651.96</v>
      </c>
      <c r="M241" s="29">
        <v>36708</v>
      </c>
      <c r="N241" s="29">
        <v>119602.94</v>
      </c>
      <c r="O241" s="29">
        <v>105679.79</v>
      </c>
      <c r="P241" s="25">
        <f t="shared" si="13"/>
        <v>4696264.6500000004</v>
      </c>
    </row>
    <row r="242" spans="1:16">
      <c r="A242" s="32"/>
      <c r="B242" s="23" t="s">
        <v>149</v>
      </c>
      <c r="C242" s="23"/>
      <c r="D242" s="26">
        <f>'[1]LG54 - 2013 ab'!$P$256</f>
        <v>1911486</v>
      </c>
      <c r="E242" s="26">
        <v>16350.5</v>
      </c>
      <c r="F242" s="26">
        <v>0</v>
      </c>
      <c r="G242" s="26">
        <v>0</v>
      </c>
      <c r="H242" s="28">
        <v>528837.45000000007</v>
      </c>
      <c r="I242" s="26">
        <v>0</v>
      </c>
      <c r="J242" s="28">
        <v>829.54000000000008</v>
      </c>
      <c r="K242" s="26">
        <v>6473.96</v>
      </c>
      <c r="L242" s="29">
        <v>114120.56999999999</v>
      </c>
      <c r="M242" s="29">
        <v>24072</v>
      </c>
      <c r="N242" s="29">
        <v>102398.83</v>
      </c>
      <c r="O242" s="29">
        <v>33836.129999999997</v>
      </c>
      <c r="P242" s="25">
        <f t="shared" si="13"/>
        <v>2738404.98</v>
      </c>
    </row>
    <row r="243" spans="1:16">
      <c r="A243" s="32"/>
      <c r="B243" s="23" t="s">
        <v>150</v>
      </c>
      <c r="C243" s="23"/>
      <c r="D243" s="26">
        <f>'[1]LG54 - 2013 ab'!$P$257</f>
        <v>5958230</v>
      </c>
      <c r="E243" s="26">
        <v>59792.3</v>
      </c>
      <c r="F243" s="26">
        <v>0</v>
      </c>
      <c r="G243" s="26">
        <v>0</v>
      </c>
      <c r="H243" s="28">
        <v>2212991.5699999998</v>
      </c>
      <c r="I243" s="33">
        <v>0</v>
      </c>
      <c r="J243" s="28">
        <v>1567.42</v>
      </c>
      <c r="K243" s="33">
        <v>12208.67</v>
      </c>
      <c r="L243" s="29">
        <v>348846.61999999994</v>
      </c>
      <c r="M243" s="29">
        <v>50826</v>
      </c>
      <c r="N243" s="29">
        <v>186611.57</v>
      </c>
      <c r="O243" s="29">
        <v>117877.16</v>
      </c>
      <c r="P243" s="25">
        <f t="shared" si="13"/>
        <v>8948951.3099999987</v>
      </c>
    </row>
    <row r="244" spans="1:16">
      <c r="A244" s="32"/>
      <c r="B244" s="23" t="s">
        <v>151</v>
      </c>
      <c r="C244" s="23"/>
      <c r="D244" s="26">
        <f>'[1]LG54 - 2013 ab'!$P$258</f>
        <v>2872728</v>
      </c>
      <c r="E244" s="26">
        <v>0</v>
      </c>
      <c r="F244" s="26">
        <v>0</v>
      </c>
      <c r="G244" s="26">
        <v>0</v>
      </c>
      <c r="H244" s="28">
        <v>964886.76</v>
      </c>
      <c r="I244" s="33">
        <v>0</v>
      </c>
      <c r="J244" s="28">
        <v>1566.69</v>
      </c>
      <c r="K244" s="33">
        <v>12226.16</v>
      </c>
      <c r="L244" s="29">
        <v>141895.03</v>
      </c>
      <c r="M244" s="29">
        <v>33626</v>
      </c>
      <c r="N244" s="29">
        <v>102207.23</v>
      </c>
      <c r="O244" s="29">
        <v>118645.47</v>
      </c>
      <c r="P244" s="25">
        <f t="shared" si="13"/>
        <v>4247781.34</v>
      </c>
    </row>
    <row r="245" spans="1:16">
      <c r="A245" s="23" t="s">
        <v>152</v>
      </c>
      <c r="B245" s="24"/>
      <c r="C245" s="24"/>
      <c r="D245" s="25"/>
      <c r="I245" s="25"/>
      <c r="J245" s="28"/>
      <c r="K245" s="33"/>
      <c r="O245" s="29"/>
      <c r="P245" s="25"/>
    </row>
    <row r="246" spans="1:16">
      <c r="A246" s="32"/>
      <c r="B246" s="23" t="s">
        <v>153</v>
      </c>
      <c r="C246" s="23"/>
      <c r="D246" s="26">
        <f>'[1]LG54 - 2013 ab'!$P$261</f>
        <v>661698</v>
      </c>
      <c r="E246" s="26">
        <v>0</v>
      </c>
      <c r="F246" s="26">
        <v>0</v>
      </c>
      <c r="G246" s="26">
        <v>0</v>
      </c>
      <c r="H246" s="28">
        <v>267731.64</v>
      </c>
      <c r="I246" s="33">
        <v>2978.83</v>
      </c>
      <c r="J246" s="28">
        <v>907.06000000000006</v>
      </c>
      <c r="K246" s="33">
        <v>0</v>
      </c>
      <c r="L246" s="29">
        <v>45258</v>
      </c>
      <c r="M246" s="29">
        <v>16385</v>
      </c>
      <c r="N246" s="29">
        <v>13537.8</v>
      </c>
      <c r="O246" s="29">
        <v>54336.4</v>
      </c>
      <c r="P246" s="25">
        <f>SUM(D246:O246)</f>
        <v>1062832.73</v>
      </c>
    </row>
    <row r="247" spans="1:16">
      <c r="A247" s="32"/>
      <c r="B247" s="23" t="s">
        <v>671</v>
      </c>
      <c r="C247" s="39" t="s">
        <v>154</v>
      </c>
      <c r="I247" s="25"/>
      <c r="J247" s="28"/>
      <c r="O247" s="29"/>
      <c r="P247" s="25"/>
    </row>
    <row r="248" spans="1:16">
      <c r="B248" s="45" t="s">
        <v>155</v>
      </c>
      <c r="C248" s="23"/>
      <c r="D248" s="26">
        <f>'[1]LG54 - 2013 ab'!$P$263</f>
        <v>9013362</v>
      </c>
      <c r="E248" s="26">
        <v>144037</v>
      </c>
      <c r="F248" s="26">
        <v>0</v>
      </c>
      <c r="G248" s="26">
        <v>268263</v>
      </c>
      <c r="H248" s="28">
        <v>3095493.25</v>
      </c>
      <c r="I248" s="26">
        <v>0</v>
      </c>
      <c r="J248" s="28">
        <v>10489.119999999999</v>
      </c>
      <c r="K248" s="26">
        <v>81484.47</v>
      </c>
      <c r="L248" s="29">
        <v>1465803.1500000001</v>
      </c>
      <c r="M248" s="29">
        <v>248528</v>
      </c>
      <c r="N248" s="29">
        <v>138437.03</v>
      </c>
      <c r="O248" s="29">
        <v>588743.59</v>
      </c>
      <c r="P248" s="25">
        <f>SUM(D248:O248)</f>
        <v>15054640.609999999</v>
      </c>
    </row>
    <row r="249" spans="1:16">
      <c r="A249" s="32"/>
      <c r="B249" s="23" t="s">
        <v>765</v>
      </c>
      <c r="C249" s="23"/>
      <c r="D249" s="26">
        <f>'[1]LG54 - 2013 ab'!$P$264</f>
        <v>172898</v>
      </c>
      <c r="E249" s="26">
        <v>0</v>
      </c>
      <c r="F249" s="26">
        <v>0</v>
      </c>
      <c r="G249" s="26">
        <v>0</v>
      </c>
      <c r="H249" s="28">
        <v>776875.29</v>
      </c>
      <c r="I249" s="26">
        <v>0</v>
      </c>
      <c r="J249" s="28">
        <v>2636.92</v>
      </c>
      <c r="K249" s="26">
        <v>0</v>
      </c>
      <c r="L249" s="29">
        <v>114358</v>
      </c>
      <c r="M249" s="29">
        <v>54333</v>
      </c>
      <c r="N249" s="29">
        <v>17417.57</v>
      </c>
      <c r="O249" s="29">
        <v>0</v>
      </c>
      <c r="P249" s="25">
        <f>SUM(D249:O249)</f>
        <v>1138518.78</v>
      </c>
    </row>
    <row r="250" spans="1:16">
      <c r="A250" s="32"/>
      <c r="B250" s="23" t="s">
        <v>156</v>
      </c>
      <c r="C250" s="23"/>
      <c r="D250" s="26">
        <f>'[1]LG54 - 2013 ab'!$P$266+'[1]LG54 - 2013 ab'!$P$267</f>
        <v>9559588</v>
      </c>
      <c r="E250" s="26">
        <v>46518.25</v>
      </c>
      <c r="F250" s="26">
        <v>0</v>
      </c>
      <c r="G250" s="26">
        <v>87268</v>
      </c>
      <c r="H250" s="28">
        <v>4433326.05</v>
      </c>
      <c r="I250" s="26">
        <v>102224.04</v>
      </c>
      <c r="J250" s="28">
        <v>15041.54</v>
      </c>
      <c r="K250" s="26">
        <v>116995.05</v>
      </c>
      <c r="L250" s="29">
        <v>1049127.98</v>
      </c>
      <c r="M250" s="29">
        <v>200079</v>
      </c>
      <c r="N250" s="29">
        <v>229186.77000000002</v>
      </c>
      <c r="O250" s="29">
        <v>715236.42</v>
      </c>
      <c r="P250" s="25">
        <f>SUM(D250:O250)</f>
        <v>16554591.1</v>
      </c>
    </row>
    <row r="251" spans="1:16">
      <c r="A251" s="32"/>
      <c r="B251" s="23" t="s">
        <v>598</v>
      </c>
      <c r="C251" s="23"/>
      <c r="D251" s="26">
        <f>'[1]LG54 - 2013 ab'!$P$268</f>
        <v>123925</v>
      </c>
      <c r="E251" s="26">
        <v>0</v>
      </c>
      <c r="F251" s="26">
        <v>0</v>
      </c>
      <c r="G251" s="26">
        <v>0</v>
      </c>
      <c r="H251" s="28">
        <v>505753.48</v>
      </c>
      <c r="I251" s="33">
        <v>0</v>
      </c>
      <c r="J251" s="28">
        <v>0</v>
      </c>
      <c r="K251" s="26">
        <v>0</v>
      </c>
      <c r="L251" s="29">
        <v>35579</v>
      </c>
      <c r="M251" s="29">
        <v>35371</v>
      </c>
      <c r="N251" s="29">
        <v>11338.8</v>
      </c>
      <c r="O251" s="29">
        <v>0</v>
      </c>
      <c r="P251" s="25">
        <f>SUM(D251:O251)</f>
        <v>711967.28</v>
      </c>
    </row>
    <row r="252" spans="1:16">
      <c r="A252" s="2" t="s">
        <v>714</v>
      </c>
      <c r="B252" s="2"/>
      <c r="C252" s="2"/>
      <c r="D252" s="41"/>
      <c r="E252" s="41"/>
      <c r="F252" s="41"/>
      <c r="G252" s="42"/>
      <c r="H252" s="3"/>
      <c r="I252" s="41"/>
      <c r="J252" s="3"/>
      <c r="K252" s="41"/>
      <c r="L252" s="3"/>
      <c r="M252" s="3"/>
      <c r="N252" s="3"/>
      <c r="O252" s="3"/>
      <c r="P252" s="3"/>
    </row>
    <row r="253" spans="1:16">
      <c r="A253" s="4" t="s">
        <v>599</v>
      </c>
      <c r="B253" s="5"/>
      <c r="C253" s="5"/>
      <c r="D253" s="61"/>
      <c r="E253" s="63" t="s">
        <v>742</v>
      </c>
      <c r="F253" s="63"/>
      <c r="G253" s="62"/>
      <c r="H253" s="69"/>
      <c r="I253" s="73" t="s">
        <v>754</v>
      </c>
      <c r="J253" s="70" t="s">
        <v>755</v>
      </c>
      <c r="K253" s="66"/>
      <c r="L253" s="66"/>
      <c r="M253" s="66"/>
      <c r="N253" s="66"/>
      <c r="O253" s="65"/>
      <c r="P253" s="9"/>
    </row>
    <row r="254" spans="1:16">
      <c r="A254" s="10"/>
      <c r="B254" s="11"/>
      <c r="C254" s="11"/>
      <c r="D254" s="6" t="s">
        <v>736</v>
      </c>
      <c r="E254" s="63" t="s">
        <v>743</v>
      </c>
      <c r="F254" s="63"/>
      <c r="G254" s="64"/>
      <c r="H254" s="7" t="s">
        <v>600</v>
      </c>
      <c r="I254" s="7" t="s">
        <v>602</v>
      </c>
      <c r="J254" s="7" t="s">
        <v>715</v>
      </c>
      <c r="K254" s="8" t="s">
        <v>739</v>
      </c>
      <c r="L254" s="71" t="s">
        <v>746</v>
      </c>
      <c r="M254" s="7" t="s">
        <v>751</v>
      </c>
      <c r="N254" s="7" t="s">
        <v>745</v>
      </c>
      <c r="O254" s="67" t="s">
        <v>720</v>
      </c>
      <c r="P254" s="15"/>
    </row>
    <row r="255" spans="1:16">
      <c r="A255" s="10"/>
      <c r="B255" s="11"/>
      <c r="C255" s="11"/>
      <c r="D255" s="12" t="s">
        <v>735</v>
      </c>
      <c r="E255" s="26" t="s">
        <v>758</v>
      </c>
      <c r="H255" s="13" t="s">
        <v>737</v>
      </c>
      <c r="I255" s="13" t="s">
        <v>606</v>
      </c>
      <c r="J255" s="13" t="s">
        <v>716</v>
      </c>
      <c r="K255" s="13" t="s">
        <v>740</v>
      </c>
      <c r="L255" s="72" t="s">
        <v>747</v>
      </c>
      <c r="M255" s="13" t="s">
        <v>753</v>
      </c>
      <c r="N255" s="13" t="s">
        <v>708</v>
      </c>
      <c r="O255" s="68" t="s">
        <v>721</v>
      </c>
      <c r="P255" s="15"/>
    </row>
    <row r="256" spans="1:16">
      <c r="A256" s="10"/>
      <c r="B256" s="11"/>
      <c r="C256" s="11"/>
      <c r="D256" s="13" t="s">
        <v>603</v>
      </c>
      <c r="E256" s="8" t="s">
        <v>601</v>
      </c>
      <c r="F256" s="8" t="s">
        <v>734</v>
      </c>
      <c r="G256" s="7" t="s">
        <v>604</v>
      </c>
      <c r="H256" s="13" t="s">
        <v>605</v>
      </c>
      <c r="I256" s="13" t="s">
        <v>609</v>
      </c>
      <c r="J256" s="13" t="s">
        <v>717</v>
      </c>
      <c r="K256" s="13" t="s">
        <v>741</v>
      </c>
      <c r="L256" s="72" t="s">
        <v>748</v>
      </c>
      <c r="M256" s="13" t="s">
        <v>609</v>
      </c>
      <c r="N256" s="13" t="s">
        <v>609</v>
      </c>
      <c r="O256" s="14" t="s">
        <v>607</v>
      </c>
      <c r="P256" s="15"/>
    </row>
    <row r="257" spans="1:16">
      <c r="A257" s="24"/>
      <c r="B257" s="24"/>
      <c r="C257" s="11"/>
      <c r="D257" s="13" t="s">
        <v>608</v>
      </c>
      <c r="E257" s="12" t="s">
        <v>738</v>
      </c>
      <c r="F257" s="12" t="s">
        <v>709</v>
      </c>
      <c r="G257" s="13" t="s">
        <v>738</v>
      </c>
      <c r="H257" s="13" t="s">
        <v>744</v>
      </c>
      <c r="I257" s="13" t="s">
        <v>719</v>
      </c>
      <c r="J257" s="13" t="s">
        <v>603</v>
      </c>
      <c r="K257" s="13" t="s">
        <v>709</v>
      </c>
      <c r="L257" s="72" t="s">
        <v>749</v>
      </c>
      <c r="M257" s="13" t="s">
        <v>750</v>
      </c>
      <c r="N257" s="13" t="s">
        <v>752</v>
      </c>
      <c r="O257" s="14" t="s">
        <v>610</v>
      </c>
      <c r="P257" s="16" t="s">
        <v>611</v>
      </c>
    </row>
    <row r="258" spans="1:16">
      <c r="A258" s="17" t="s">
        <v>612</v>
      </c>
      <c r="B258" s="18"/>
      <c r="C258" s="19"/>
      <c r="D258" s="60" t="s">
        <v>613</v>
      </c>
      <c r="E258" s="60" t="s">
        <v>613</v>
      </c>
      <c r="F258" s="60" t="s">
        <v>613</v>
      </c>
      <c r="G258" s="60" t="s">
        <v>613</v>
      </c>
      <c r="H258" s="20" t="s">
        <v>613</v>
      </c>
      <c r="I258" s="20" t="s">
        <v>613</v>
      </c>
      <c r="J258" s="20" t="s">
        <v>613</v>
      </c>
      <c r="K258" s="20" t="s">
        <v>613</v>
      </c>
      <c r="L258" s="20" t="s">
        <v>613</v>
      </c>
      <c r="M258" s="20" t="s">
        <v>613</v>
      </c>
      <c r="N258" s="20" t="s">
        <v>613</v>
      </c>
      <c r="O258" s="21" t="s">
        <v>613</v>
      </c>
      <c r="P258" s="22" t="s">
        <v>613</v>
      </c>
    </row>
    <row r="259" spans="1:16" ht="12.75">
      <c r="A259" s="23" t="s">
        <v>157</v>
      </c>
      <c r="B259" s="24"/>
      <c r="C259" s="24"/>
      <c r="I259" s="25"/>
      <c r="J259" s="28"/>
      <c r="K259" s="33"/>
      <c r="O259" s="37"/>
      <c r="P259" s="25"/>
    </row>
    <row r="260" spans="1:16">
      <c r="A260" s="23"/>
      <c r="B260" s="24" t="s">
        <v>158</v>
      </c>
      <c r="C260" s="24"/>
      <c r="D260" s="26">
        <f>'[1]LG54 - 2013 ab'!$P$271</f>
        <v>770899</v>
      </c>
      <c r="E260" s="26">
        <v>450660</v>
      </c>
      <c r="F260" s="26">
        <v>0</v>
      </c>
      <c r="G260" s="26">
        <v>0</v>
      </c>
      <c r="H260" s="28">
        <v>484268.94000000006</v>
      </c>
      <c r="I260" s="33">
        <v>0</v>
      </c>
      <c r="J260" s="28">
        <v>1405.3200000000002</v>
      </c>
      <c r="K260" s="33">
        <v>10935.74</v>
      </c>
      <c r="L260" s="29">
        <v>107818</v>
      </c>
      <c r="M260" s="29">
        <v>28949</v>
      </c>
      <c r="N260" s="29">
        <v>43036.56</v>
      </c>
      <c r="O260" s="29">
        <v>62153.88</v>
      </c>
      <c r="P260" s="25">
        <f>SUM(D260:O260)</f>
        <v>1960126.44</v>
      </c>
    </row>
    <row r="261" spans="1:16">
      <c r="A261" s="32"/>
      <c r="B261" s="23" t="s">
        <v>159</v>
      </c>
      <c r="C261" s="23"/>
      <c r="D261" s="26">
        <f>'[1]LG54 - 2013 ab'!$P$272</f>
        <v>155778</v>
      </c>
      <c r="E261" s="26">
        <v>63300</v>
      </c>
      <c r="F261" s="26">
        <v>0</v>
      </c>
      <c r="G261" s="26">
        <v>0</v>
      </c>
      <c r="H261" s="28">
        <v>186045.06</v>
      </c>
      <c r="I261" s="26">
        <v>0</v>
      </c>
      <c r="J261" s="28">
        <v>539.11</v>
      </c>
      <c r="K261" s="26">
        <v>4190.59</v>
      </c>
      <c r="L261" s="29">
        <v>34851.449999999997</v>
      </c>
      <c r="M261" s="29">
        <v>13266</v>
      </c>
      <c r="N261" s="29">
        <v>3563.13</v>
      </c>
      <c r="O261" s="29">
        <v>28672.06</v>
      </c>
      <c r="P261" s="25">
        <f>SUM(D261:O261)</f>
        <v>490205.4</v>
      </c>
    </row>
    <row r="262" spans="1:16">
      <c r="A262" s="32"/>
      <c r="B262" s="23" t="s">
        <v>160</v>
      </c>
      <c r="C262" s="23"/>
      <c r="D262" s="26">
        <f>'[1]LG54 - 2013 ab'!$P$273</f>
        <v>2068544</v>
      </c>
      <c r="E262" s="26">
        <v>0</v>
      </c>
      <c r="F262" s="26">
        <v>0</v>
      </c>
      <c r="G262" s="26">
        <v>0</v>
      </c>
      <c r="H262" s="28">
        <v>988078.82000000007</v>
      </c>
      <c r="I262" s="26">
        <v>78382.27</v>
      </c>
      <c r="J262" s="28">
        <v>2865.28</v>
      </c>
      <c r="K262" s="26">
        <v>22282.68</v>
      </c>
      <c r="L262" s="29">
        <v>328917.05</v>
      </c>
      <c r="M262" s="29">
        <v>51145</v>
      </c>
      <c r="N262" s="29">
        <v>21633.690000000002</v>
      </c>
      <c r="O262" s="29">
        <v>157875.75</v>
      </c>
      <c r="P262" s="25">
        <f>SUM(D262:O262)</f>
        <v>3719724.54</v>
      </c>
    </row>
    <row r="263" spans="1:16">
      <c r="A263" s="23" t="s">
        <v>161</v>
      </c>
      <c r="B263" s="24"/>
      <c r="C263" s="24"/>
      <c r="I263" s="25"/>
      <c r="J263" s="28"/>
      <c r="K263" s="33"/>
      <c r="O263" s="29"/>
      <c r="P263" s="25"/>
    </row>
    <row r="264" spans="1:16">
      <c r="A264" s="32"/>
      <c r="B264" s="23" t="s">
        <v>162</v>
      </c>
      <c r="C264" s="23"/>
      <c r="D264" s="26">
        <f>'[1]LG54 - 2013 ab'!$P$276</f>
        <v>413679</v>
      </c>
      <c r="E264" s="26">
        <v>2836.25</v>
      </c>
      <c r="F264" s="26">
        <v>0</v>
      </c>
      <c r="G264" s="26">
        <v>0</v>
      </c>
      <c r="H264" s="28">
        <v>240339.77999999997</v>
      </c>
      <c r="I264" s="26">
        <v>0</v>
      </c>
      <c r="J264" s="28">
        <v>743.66</v>
      </c>
      <c r="K264" s="26">
        <v>5773.59</v>
      </c>
      <c r="L264" s="29">
        <v>59183.130000000005</v>
      </c>
      <c r="M264" s="29">
        <v>12982</v>
      </c>
      <c r="N264" s="29">
        <v>7948.88</v>
      </c>
      <c r="O264" s="29">
        <v>45764.68</v>
      </c>
      <c r="P264" s="25">
        <f>SUM(D264:O264)</f>
        <v>789250.97000000009</v>
      </c>
    </row>
    <row r="265" spans="1:16">
      <c r="A265" s="32"/>
      <c r="B265" s="23" t="s">
        <v>163</v>
      </c>
      <c r="C265" s="23"/>
      <c r="D265" s="26">
        <f>'[1]LG54 - 2013 ab'!$P$277</f>
        <v>74320</v>
      </c>
      <c r="E265" s="26">
        <v>182.5</v>
      </c>
      <c r="F265" s="26">
        <v>0</v>
      </c>
      <c r="G265" s="26">
        <v>0</v>
      </c>
      <c r="H265" s="28">
        <v>100164.68</v>
      </c>
      <c r="I265" s="33">
        <v>0</v>
      </c>
      <c r="J265" s="28">
        <v>310.12</v>
      </c>
      <c r="K265" s="26">
        <v>0</v>
      </c>
      <c r="L265" s="29">
        <v>40821.339999999997</v>
      </c>
      <c r="M265" s="29">
        <v>3505</v>
      </c>
      <c r="N265" s="29">
        <v>2044.88</v>
      </c>
      <c r="O265" s="29">
        <v>20891.46</v>
      </c>
      <c r="P265" s="25">
        <f>SUM(D265:O265)</f>
        <v>242239.97999999998</v>
      </c>
    </row>
    <row r="266" spans="1:16">
      <c r="A266" s="32"/>
      <c r="B266" s="23" t="s">
        <v>164</v>
      </c>
      <c r="C266" s="23"/>
      <c r="D266" s="26">
        <f>'[1]LG54 - 2013 ab'!$P$278</f>
        <v>274678</v>
      </c>
      <c r="E266" s="26">
        <v>1059.5</v>
      </c>
      <c r="F266" s="26">
        <v>0</v>
      </c>
      <c r="G266" s="26">
        <v>0</v>
      </c>
      <c r="H266" s="28">
        <v>179282.16</v>
      </c>
      <c r="I266" s="26">
        <v>8110.98</v>
      </c>
      <c r="J266" s="28">
        <v>554.16</v>
      </c>
      <c r="K266" s="26">
        <v>4317.43</v>
      </c>
      <c r="L266" s="29">
        <v>54368.739999999991</v>
      </c>
      <c r="M266" s="29">
        <v>9271</v>
      </c>
      <c r="N266" s="29">
        <v>1068.0899999999999</v>
      </c>
      <c r="O266" s="29">
        <v>33760.620000000003</v>
      </c>
      <c r="P266" s="25">
        <f>SUM(D266:O266)</f>
        <v>566470.67999999993</v>
      </c>
    </row>
    <row r="267" spans="1:16">
      <c r="A267" s="32"/>
      <c r="B267" s="23" t="s">
        <v>165</v>
      </c>
      <c r="C267" s="23"/>
      <c r="D267" s="26">
        <f>'[1]LG54 - 2013 ab'!$P$279</f>
        <v>53733</v>
      </c>
      <c r="E267" s="26">
        <v>0</v>
      </c>
      <c r="F267" s="26">
        <v>0</v>
      </c>
      <c r="G267" s="26">
        <v>0</v>
      </c>
      <c r="H267" s="28">
        <v>117469.18999999999</v>
      </c>
      <c r="I267" s="26">
        <v>0</v>
      </c>
      <c r="J267" s="28">
        <v>0</v>
      </c>
      <c r="K267" s="26">
        <v>2821.48</v>
      </c>
      <c r="L267" s="29">
        <v>8312.16</v>
      </c>
      <c r="M267" s="29">
        <v>3575</v>
      </c>
      <c r="N267" s="29">
        <v>2397.64</v>
      </c>
      <c r="O267" s="29">
        <v>19339.84</v>
      </c>
      <c r="P267" s="25">
        <f>SUM(D267:O267)</f>
        <v>207648.31000000003</v>
      </c>
    </row>
    <row r="268" spans="1:16">
      <c r="A268" s="32"/>
      <c r="B268" s="23" t="s">
        <v>672</v>
      </c>
      <c r="C268" s="39" t="s">
        <v>166</v>
      </c>
      <c r="I268" s="25"/>
      <c r="J268" s="28"/>
      <c r="O268" s="29"/>
      <c r="P268" s="25"/>
    </row>
    <row r="269" spans="1:16">
      <c r="A269" s="32"/>
      <c r="B269" s="23" t="s">
        <v>167</v>
      </c>
      <c r="C269" s="23"/>
      <c r="D269" s="26">
        <f>'[1]LG54 - 2013 ab'!$P$280</f>
        <v>285774</v>
      </c>
      <c r="E269" s="26">
        <v>0</v>
      </c>
      <c r="F269" s="26">
        <v>0</v>
      </c>
      <c r="G269" s="26">
        <v>0</v>
      </c>
      <c r="H269" s="28">
        <v>155321.59</v>
      </c>
      <c r="I269" s="26">
        <v>0</v>
      </c>
      <c r="J269" s="28">
        <v>479.12</v>
      </c>
      <c r="K269" s="26">
        <v>3726.9</v>
      </c>
      <c r="L269" s="29">
        <v>70465.279999999999</v>
      </c>
      <c r="M269" s="29">
        <v>14398</v>
      </c>
      <c r="N269" s="29">
        <v>2795.6499999999996</v>
      </c>
      <c r="O269" s="29">
        <v>34438.35</v>
      </c>
      <c r="P269" s="25">
        <f>SUM(D269:O269)</f>
        <v>567398.89</v>
      </c>
    </row>
    <row r="270" spans="1:16">
      <c r="A270" s="32"/>
      <c r="B270" s="23" t="s">
        <v>168</v>
      </c>
      <c r="C270" s="23"/>
      <c r="D270" s="26">
        <f>'[1]LG54 - 2013 ab'!$P$281</f>
        <v>162990</v>
      </c>
      <c r="E270" s="26">
        <v>3075.5</v>
      </c>
      <c r="F270" s="26">
        <v>0</v>
      </c>
      <c r="G270" s="26">
        <v>0</v>
      </c>
      <c r="H270" s="28">
        <v>174175.57</v>
      </c>
      <c r="I270" s="26">
        <v>0</v>
      </c>
      <c r="J270" s="28">
        <v>538.76</v>
      </c>
      <c r="K270" s="26">
        <v>2666.06</v>
      </c>
      <c r="L270" s="29">
        <v>20780.900000000001</v>
      </c>
      <c r="M270" s="29">
        <v>6777</v>
      </c>
      <c r="N270" s="29">
        <v>1636.1699999999998</v>
      </c>
      <c r="O270" s="29">
        <v>35424.57</v>
      </c>
      <c r="P270" s="25">
        <f>SUM(D270:O270)</f>
        <v>408064.53</v>
      </c>
    </row>
    <row r="271" spans="1:16">
      <c r="A271" s="32"/>
      <c r="B271" s="23" t="s">
        <v>673</v>
      </c>
      <c r="C271" s="39" t="s">
        <v>169</v>
      </c>
      <c r="I271" s="25"/>
      <c r="J271" s="28"/>
      <c r="O271" s="29"/>
      <c r="P271" s="25"/>
    </row>
    <row r="272" spans="1:16">
      <c r="A272" s="30"/>
      <c r="B272" s="31" t="s">
        <v>170</v>
      </c>
      <c r="C272" s="31"/>
      <c r="D272" s="26">
        <f>'[1]LG54 - 2013 ab'!$P$283</f>
        <v>402694</v>
      </c>
      <c r="E272" s="26">
        <v>1515</v>
      </c>
      <c r="F272" s="26">
        <v>0</v>
      </c>
      <c r="G272" s="26">
        <v>0</v>
      </c>
      <c r="H272" s="28">
        <v>302504.09000000003</v>
      </c>
      <c r="I272" s="26">
        <v>0</v>
      </c>
      <c r="J272" s="28">
        <v>936.07999999999993</v>
      </c>
      <c r="K272" s="26">
        <v>7267.06</v>
      </c>
      <c r="L272" s="29">
        <v>45154.91</v>
      </c>
      <c r="M272" s="29">
        <v>15807</v>
      </c>
      <c r="N272" s="29">
        <v>6730.73</v>
      </c>
      <c r="O272" s="29">
        <v>55695.81</v>
      </c>
      <c r="P272" s="25">
        <f>SUM(D272:O272)</f>
        <v>838304.68000000017</v>
      </c>
    </row>
    <row r="273" spans="1:16">
      <c r="A273" s="32"/>
      <c r="B273" s="23" t="s">
        <v>171</v>
      </c>
      <c r="C273" s="23"/>
      <c r="D273" s="26">
        <f>'[1]LG54 - 2013 ab'!$P$284</f>
        <v>100374</v>
      </c>
      <c r="E273" s="26">
        <v>0</v>
      </c>
      <c r="F273" s="26">
        <v>0</v>
      </c>
      <c r="G273" s="26">
        <v>0</v>
      </c>
      <c r="H273" s="28">
        <v>69758.19</v>
      </c>
      <c r="I273" s="33">
        <v>0</v>
      </c>
      <c r="J273" s="28">
        <v>215.68</v>
      </c>
      <c r="K273" s="26">
        <v>0</v>
      </c>
      <c r="L273" s="29">
        <v>7292.68</v>
      </c>
      <c r="M273" s="29">
        <v>3103</v>
      </c>
      <c r="N273" s="29">
        <v>1526.3200000000002</v>
      </c>
      <c r="O273" s="29">
        <v>13911.83</v>
      </c>
      <c r="P273" s="25">
        <f>SUM(D273:O273)</f>
        <v>196181.69999999998</v>
      </c>
    </row>
    <row r="274" spans="1:16">
      <c r="A274" s="32"/>
      <c r="B274" s="23" t="s">
        <v>172</v>
      </c>
      <c r="C274" s="23"/>
      <c r="D274" s="26">
        <f>'[1]LG54 - 2013 ab'!$P$285</f>
        <v>1364152</v>
      </c>
      <c r="E274" s="26">
        <v>103458</v>
      </c>
      <c r="F274" s="26">
        <v>0</v>
      </c>
      <c r="G274" s="26">
        <v>0</v>
      </c>
      <c r="H274" s="28">
        <v>718705.32000000007</v>
      </c>
      <c r="I274" s="26">
        <v>0</v>
      </c>
      <c r="J274" s="28">
        <v>2221.52</v>
      </c>
      <c r="K274" s="26">
        <v>17309.11</v>
      </c>
      <c r="L274" s="29">
        <v>146311.53</v>
      </c>
      <c r="M274" s="29">
        <v>35494</v>
      </c>
      <c r="N274" s="29">
        <v>22275.87</v>
      </c>
      <c r="O274" s="29">
        <v>118654.03</v>
      </c>
      <c r="P274" s="25">
        <f>SUM(D274:O274)</f>
        <v>2528581.38</v>
      </c>
    </row>
    <row r="275" spans="1:16">
      <c r="A275" s="32"/>
      <c r="B275" s="23" t="s">
        <v>173</v>
      </c>
      <c r="C275" s="23"/>
      <c r="D275" s="26">
        <f>'[1]LG54 - 2013 ab'!$P$286</f>
        <v>865287</v>
      </c>
      <c r="E275" s="26">
        <v>6666.5</v>
      </c>
      <c r="F275" s="26">
        <v>0</v>
      </c>
      <c r="G275" s="26">
        <v>0</v>
      </c>
      <c r="H275" s="28">
        <v>562375</v>
      </c>
      <c r="I275" s="33">
        <v>1602.46</v>
      </c>
      <c r="J275" s="28">
        <v>1738.3300000000002</v>
      </c>
      <c r="K275" s="33">
        <v>13542.83</v>
      </c>
      <c r="L275" s="29">
        <v>118418.8</v>
      </c>
      <c r="M275" s="29">
        <v>28053</v>
      </c>
      <c r="N275" s="29">
        <v>10094.89</v>
      </c>
      <c r="O275" s="29">
        <v>96293.24</v>
      </c>
      <c r="P275" s="25">
        <f>SUM(D275:O275)</f>
        <v>1704072.05</v>
      </c>
    </row>
    <row r="276" spans="1:16" ht="12.75">
      <c r="A276" s="23" t="s">
        <v>174</v>
      </c>
      <c r="B276" s="24"/>
      <c r="C276" s="24"/>
      <c r="I276" s="25"/>
      <c r="J276" s="28"/>
      <c r="K276" s="26"/>
      <c r="O276" s="43"/>
      <c r="P276" s="25"/>
    </row>
    <row r="277" spans="1:16" ht="12.75">
      <c r="A277" s="32"/>
      <c r="B277" s="23" t="s">
        <v>674</v>
      </c>
      <c r="C277" s="39" t="s">
        <v>175</v>
      </c>
      <c r="I277" s="25"/>
      <c r="J277" s="28"/>
      <c r="O277" s="37"/>
      <c r="P277" s="25"/>
    </row>
    <row r="278" spans="1:16">
      <c r="A278" s="32"/>
      <c r="B278" s="23" t="s">
        <v>176</v>
      </c>
      <c r="C278" s="23"/>
      <c r="D278" s="26">
        <f>'[1]LG54 - 2013 ab'!$P$291+'[1]LG54 - 2013 ab'!$P$292+'[1]LG54 - 2013 ab'!$P$293</f>
        <v>135128533</v>
      </c>
      <c r="E278" s="26">
        <v>3673480.69</v>
      </c>
      <c r="F278" s="26">
        <v>0</v>
      </c>
      <c r="G278" s="26">
        <v>0</v>
      </c>
      <c r="H278" s="28">
        <v>45299658.700000003</v>
      </c>
      <c r="I278" s="26">
        <v>0</v>
      </c>
      <c r="J278" s="28">
        <v>132555.35999999999</v>
      </c>
      <c r="K278" s="26">
        <v>1034810.73</v>
      </c>
      <c r="L278" s="29">
        <v>9437540.040000001</v>
      </c>
      <c r="M278" s="29">
        <v>2267034</v>
      </c>
      <c r="N278" s="29">
        <v>2243875.6999999997</v>
      </c>
      <c r="O278" s="29">
        <v>6051342.2800000003</v>
      </c>
      <c r="P278" s="25">
        <f>SUM(D278:O278)</f>
        <v>205268830.49999997</v>
      </c>
    </row>
    <row r="279" spans="1:16">
      <c r="A279" s="32"/>
      <c r="B279" s="23" t="s">
        <v>675</v>
      </c>
      <c r="C279" s="39" t="s">
        <v>89</v>
      </c>
      <c r="I279" s="25"/>
      <c r="J279" s="28"/>
      <c r="O279" s="29"/>
      <c r="P279" s="25"/>
    </row>
    <row r="280" spans="1:16" s="34" customFormat="1">
      <c r="A280" s="32"/>
      <c r="B280" s="23" t="s">
        <v>676</v>
      </c>
      <c r="C280" s="39" t="s">
        <v>89</v>
      </c>
      <c r="D280" s="26"/>
      <c r="E280" s="26"/>
      <c r="F280" s="26"/>
      <c r="G280" s="26"/>
      <c r="H280" s="28"/>
      <c r="I280" s="25"/>
      <c r="J280" s="28"/>
      <c r="K280" s="28"/>
      <c r="L280" s="29"/>
      <c r="M280" s="29"/>
      <c r="N280" s="29"/>
      <c r="O280" s="29"/>
      <c r="P280" s="25"/>
    </row>
    <row r="281" spans="1:16">
      <c r="A281" s="23" t="s">
        <v>177</v>
      </c>
      <c r="B281" s="24"/>
      <c r="C281" s="24"/>
      <c r="I281" s="25"/>
      <c r="J281" s="28"/>
      <c r="K281" s="33"/>
      <c r="O281" s="29"/>
      <c r="P281" s="25"/>
    </row>
    <row r="282" spans="1:16">
      <c r="A282" s="32"/>
      <c r="B282" s="23" t="s">
        <v>178</v>
      </c>
      <c r="C282" s="23"/>
      <c r="D282" s="26">
        <f>'[1]LG54 - 2013 ab'!$P$298</f>
        <v>18472</v>
      </c>
      <c r="E282" s="26">
        <v>0</v>
      </c>
      <c r="F282" s="26">
        <v>0</v>
      </c>
      <c r="G282" s="26">
        <v>0</v>
      </c>
      <c r="H282" s="28">
        <v>41778.94</v>
      </c>
      <c r="I282" s="26">
        <v>0</v>
      </c>
      <c r="J282" s="28">
        <v>163.11000000000001</v>
      </c>
      <c r="K282" s="26">
        <v>1268.55</v>
      </c>
      <c r="L282" s="29">
        <v>7971.66</v>
      </c>
      <c r="M282" s="29">
        <v>2641</v>
      </c>
      <c r="N282" s="29">
        <v>969.85</v>
      </c>
      <c r="O282" s="29">
        <v>9915.84</v>
      </c>
      <c r="P282" s="25">
        <f>SUM(D282:O282)</f>
        <v>83180.950000000012</v>
      </c>
    </row>
    <row r="283" spans="1:16">
      <c r="A283" s="32"/>
      <c r="B283" s="23" t="s">
        <v>179</v>
      </c>
      <c r="C283" s="23"/>
      <c r="D283" s="26">
        <f>'[1]LG54 - 2013 ab'!$P$299</f>
        <v>10848</v>
      </c>
      <c r="E283" s="26">
        <v>0</v>
      </c>
      <c r="F283" s="26">
        <v>0</v>
      </c>
      <c r="G283" s="26">
        <v>0</v>
      </c>
      <c r="H283" s="28">
        <v>8529.7799999999988</v>
      </c>
      <c r="I283" s="33">
        <v>0</v>
      </c>
      <c r="J283" s="28">
        <v>0</v>
      </c>
      <c r="K283" s="33">
        <v>258.08</v>
      </c>
      <c r="L283" s="29">
        <v>2292.44</v>
      </c>
      <c r="M283" s="29">
        <v>1392</v>
      </c>
      <c r="N283" s="29">
        <v>0</v>
      </c>
      <c r="O283" s="29">
        <v>0</v>
      </c>
      <c r="P283" s="25">
        <f>SUM(D283:O283)</f>
        <v>23320.3</v>
      </c>
    </row>
    <row r="284" spans="1:16">
      <c r="A284" s="32"/>
      <c r="B284" s="23" t="s">
        <v>180</v>
      </c>
      <c r="C284" s="23"/>
      <c r="D284" s="26">
        <f>'[1]LG54 - 2013 ab'!$P$300</f>
        <v>68491</v>
      </c>
      <c r="E284" s="26">
        <v>161.5</v>
      </c>
      <c r="F284" s="26">
        <v>0</v>
      </c>
      <c r="G284" s="26">
        <v>0</v>
      </c>
      <c r="H284" s="28">
        <v>66979.77</v>
      </c>
      <c r="I284" s="26">
        <v>0</v>
      </c>
      <c r="J284" s="28">
        <v>261.69</v>
      </c>
      <c r="K284" s="26">
        <v>2034.05</v>
      </c>
      <c r="L284" s="29">
        <v>1525</v>
      </c>
      <c r="M284" s="29">
        <v>8912</v>
      </c>
      <c r="N284" s="29">
        <v>1133.2400000000002</v>
      </c>
      <c r="O284" s="29">
        <v>14912.76</v>
      </c>
      <c r="P284" s="25">
        <f>SUM(D284:O284)</f>
        <v>164411.01</v>
      </c>
    </row>
    <row r="285" spans="1:16">
      <c r="A285" s="32"/>
      <c r="B285" s="23" t="s">
        <v>181</v>
      </c>
      <c r="C285" s="23"/>
      <c r="D285" s="26">
        <f>'[1]LG54 - 2013 ab'!$P$301</f>
        <v>191759</v>
      </c>
      <c r="E285" s="26">
        <v>1140</v>
      </c>
      <c r="F285" s="26">
        <v>0</v>
      </c>
      <c r="G285" s="26">
        <v>0</v>
      </c>
      <c r="H285" s="28">
        <v>194613.93</v>
      </c>
      <c r="I285" s="33">
        <v>0</v>
      </c>
      <c r="J285" s="28">
        <v>760.41</v>
      </c>
      <c r="K285" s="33">
        <v>5909.67</v>
      </c>
      <c r="L285" s="29">
        <v>548.36</v>
      </c>
      <c r="M285" s="29">
        <v>20029</v>
      </c>
      <c r="N285" s="29">
        <v>5424.0599999999995</v>
      </c>
      <c r="O285" s="29">
        <v>46672.15</v>
      </c>
      <c r="P285" s="25">
        <f>SUM(D285:O285)</f>
        <v>466856.57999999996</v>
      </c>
    </row>
    <row r="286" spans="1:16">
      <c r="A286" s="32"/>
      <c r="B286" s="23" t="s">
        <v>182</v>
      </c>
      <c r="C286" s="23"/>
      <c r="D286" s="26">
        <f>'[1]LG54 - 2013 ab'!$P$302</f>
        <v>328008</v>
      </c>
      <c r="E286" s="26">
        <v>836</v>
      </c>
      <c r="F286" s="26">
        <v>0</v>
      </c>
      <c r="G286" s="26">
        <v>0</v>
      </c>
      <c r="H286" s="28">
        <v>304545.45999999996</v>
      </c>
      <c r="I286" s="26">
        <v>0</v>
      </c>
      <c r="J286" s="28">
        <v>1193.05</v>
      </c>
      <c r="K286" s="26">
        <v>9295.3799999999992</v>
      </c>
      <c r="L286" s="29">
        <v>15091.42</v>
      </c>
      <c r="M286" s="29">
        <v>18685</v>
      </c>
      <c r="N286" s="29">
        <v>8362.3700000000008</v>
      </c>
      <c r="O286" s="29">
        <v>60168.28</v>
      </c>
      <c r="P286" s="25">
        <f>SUM(D286:O286)</f>
        <v>746184.96000000008</v>
      </c>
    </row>
    <row r="287" spans="1:16">
      <c r="A287" s="32"/>
      <c r="B287" s="23" t="s">
        <v>677</v>
      </c>
      <c r="C287" s="39" t="s">
        <v>183</v>
      </c>
      <c r="I287" s="25"/>
      <c r="J287" s="28"/>
      <c r="O287" s="29"/>
      <c r="P287" s="25"/>
    </row>
    <row r="288" spans="1:16">
      <c r="A288" s="32"/>
      <c r="B288" s="23" t="s">
        <v>678</v>
      </c>
      <c r="C288" s="39" t="s">
        <v>183</v>
      </c>
      <c r="I288" s="25"/>
      <c r="J288" s="28"/>
      <c r="O288" s="29"/>
      <c r="P288" s="25"/>
    </row>
    <row r="289" spans="1:16">
      <c r="A289" s="32"/>
      <c r="B289" s="23" t="s">
        <v>184</v>
      </c>
      <c r="C289" s="23"/>
      <c r="D289" s="26">
        <f>'[1]LG54 - 2013 ab'!$P$305</f>
        <v>13967</v>
      </c>
      <c r="E289" s="26">
        <v>0</v>
      </c>
      <c r="F289" s="26">
        <v>0</v>
      </c>
      <c r="G289" s="26">
        <v>0</v>
      </c>
      <c r="H289" s="28">
        <v>11404.23</v>
      </c>
      <c r="I289" s="33">
        <v>0</v>
      </c>
      <c r="J289" s="28">
        <v>44.58</v>
      </c>
      <c r="K289" s="33">
        <v>345.56</v>
      </c>
      <c r="L289" s="29">
        <v>1148.6799999999998</v>
      </c>
      <c r="M289" s="29">
        <v>1547</v>
      </c>
      <c r="N289" s="29">
        <v>0</v>
      </c>
      <c r="O289" s="29">
        <v>3294.75</v>
      </c>
      <c r="P289" s="25">
        <f>SUM(D289:O289)</f>
        <v>31751.800000000003</v>
      </c>
    </row>
    <row r="290" spans="1:16">
      <c r="A290" s="32"/>
      <c r="B290" s="23" t="s">
        <v>185</v>
      </c>
      <c r="C290" s="24"/>
      <c r="D290" s="26">
        <f>'[1]LG54 - 2013 ab'!$P$306</f>
        <v>3612191</v>
      </c>
      <c r="E290" s="26">
        <v>46530.25</v>
      </c>
      <c r="F290" s="26">
        <v>0</v>
      </c>
      <c r="G290" s="26">
        <v>0</v>
      </c>
      <c r="H290" s="28">
        <v>1621155.37</v>
      </c>
      <c r="I290" s="26">
        <v>90722.55</v>
      </c>
      <c r="J290" s="28">
        <v>6334.2800000000007</v>
      </c>
      <c r="K290" s="26">
        <v>49232.74</v>
      </c>
      <c r="L290" s="29">
        <v>686531.95000000007</v>
      </c>
      <c r="M290" s="29">
        <v>149565</v>
      </c>
      <c r="N290" s="29">
        <v>191295.05000000002</v>
      </c>
      <c r="O290" s="29">
        <v>329721.8</v>
      </c>
      <c r="P290" s="25">
        <f>SUM(D290:O290)</f>
        <v>6783279.9900000002</v>
      </c>
    </row>
    <row r="291" spans="1:16" s="34" customFormat="1">
      <c r="A291" s="32"/>
      <c r="B291" s="23" t="s">
        <v>679</v>
      </c>
      <c r="C291" s="39" t="s">
        <v>183</v>
      </c>
      <c r="D291" s="25"/>
      <c r="E291" s="26"/>
      <c r="F291" s="26"/>
      <c r="G291" s="26"/>
      <c r="H291" s="28"/>
      <c r="I291" s="25"/>
      <c r="J291" s="28"/>
      <c r="K291" s="28"/>
      <c r="L291" s="29"/>
      <c r="M291" s="29"/>
      <c r="N291" s="29"/>
      <c r="O291" s="25"/>
      <c r="P291" s="25"/>
    </row>
    <row r="292" spans="1:16" s="34" customFormat="1">
      <c r="A292" s="23" t="s">
        <v>186</v>
      </c>
      <c r="B292" s="24"/>
      <c r="C292" s="24"/>
      <c r="D292" s="25"/>
      <c r="E292" s="26"/>
      <c r="F292" s="26"/>
      <c r="G292" s="26"/>
      <c r="H292" s="28"/>
      <c r="I292" s="25"/>
      <c r="J292" s="28"/>
      <c r="K292" s="26"/>
      <c r="L292" s="29"/>
      <c r="M292" s="29"/>
      <c r="N292" s="29"/>
      <c r="O292" s="25"/>
      <c r="P292" s="25"/>
    </row>
    <row r="293" spans="1:16" s="34" customFormat="1">
      <c r="A293" s="32"/>
      <c r="B293" s="23" t="s">
        <v>187</v>
      </c>
      <c r="C293" s="23"/>
      <c r="D293" s="26">
        <f>'[1]LG54 - 2013 ab'!$P$310</f>
        <v>97369</v>
      </c>
      <c r="E293" s="26">
        <v>0</v>
      </c>
      <c r="F293" s="26">
        <v>0</v>
      </c>
      <c r="G293" s="26">
        <v>0</v>
      </c>
      <c r="H293" s="28">
        <v>31095.16</v>
      </c>
      <c r="I293" s="26">
        <v>0</v>
      </c>
      <c r="J293" s="28">
        <v>184.15</v>
      </c>
      <c r="K293" s="26">
        <v>1423.81</v>
      </c>
      <c r="L293" s="29">
        <v>12492.21</v>
      </c>
      <c r="M293" s="29">
        <v>1627</v>
      </c>
      <c r="N293" s="29">
        <v>2655.8100000000004</v>
      </c>
      <c r="O293" s="29">
        <v>7380.4</v>
      </c>
      <c r="P293" s="25">
        <f>SUM(D293:O293)</f>
        <v>154227.53999999998</v>
      </c>
    </row>
    <row r="294" spans="1:16" s="34" customFormat="1">
      <c r="A294" s="32"/>
      <c r="B294" s="23" t="s">
        <v>188</v>
      </c>
      <c r="C294" s="23"/>
      <c r="D294" s="26">
        <f>'[1]LG54 - 2013 ab'!$P$311</f>
        <v>2259833</v>
      </c>
      <c r="E294" s="26">
        <v>650</v>
      </c>
      <c r="F294" s="26">
        <v>0</v>
      </c>
      <c r="G294" s="26">
        <v>0</v>
      </c>
      <c r="H294" s="28">
        <v>679984.69</v>
      </c>
      <c r="I294" s="33">
        <v>0</v>
      </c>
      <c r="J294" s="28">
        <v>10647.28</v>
      </c>
      <c r="K294" s="26">
        <v>82936.740000000005</v>
      </c>
      <c r="L294" s="29">
        <v>650877.43000000005</v>
      </c>
      <c r="M294" s="29">
        <v>108963</v>
      </c>
      <c r="N294" s="29">
        <v>198165.33000000002</v>
      </c>
      <c r="O294" s="29">
        <v>520933.58</v>
      </c>
      <c r="P294" s="25">
        <f>SUM(D294:O294)</f>
        <v>4512991.05</v>
      </c>
    </row>
    <row r="295" spans="1:16" s="34" customFormat="1">
      <c r="A295" s="32"/>
      <c r="B295" s="23" t="s">
        <v>671</v>
      </c>
      <c r="C295" s="39" t="s">
        <v>154</v>
      </c>
      <c r="D295" s="26"/>
      <c r="E295" s="26"/>
      <c r="F295" s="26"/>
      <c r="G295" s="26"/>
      <c r="H295" s="28"/>
      <c r="I295" s="25"/>
      <c r="J295" s="28"/>
      <c r="K295" s="28"/>
      <c r="L295" s="29"/>
      <c r="M295" s="29"/>
      <c r="N295" s="29"/>
      <c r="O295" s="29"/>
      <c r="P295" s="25"/>
    </row>
    <row r="296" spans="1:16" s="34" customFormat="1">
      <c r="A296" s="32"/>
      <c r="B296" s="23" t="s">
        <v>189</v>
      </c>
      <c r="C296" s="23"/>
      <c r="D296" s="26">
        <f>'[1]LG54 - 2013 ab'!$P$314+'[1]LG54 - 2013 ab'!$P$315</f>
        <v>12706637</v>
      </c>
      <c r="E296" s="26">
        <v>151525</v>
      </c>
      <c r="F296" s="26">
        <v>0</v>
      </c>
      <c r="G296" s="26">
        <v>0</v>
      </c>
      <c r="H296" s="28">
        <v>3666926.31</v>
      </c>
      <c r="I296" s="26">
        <v>330716.3</v>
      </c>
      <c r="J296" s="28">
        <v>13389.58</v>
      </c>
      <c r="K296" s="26">
        <v>104208.96000000001</v>
      </c>
      <c r="L296" s="29">
        <v>920863.32</v>
      </c>
      <c r="M296" s="29">
        <v>243782</v>
      </c>
      <c r="N296" s="29">
        <v>255936.97999999998</v>
      </c>
      <c r="O296" s="29">
        <v>642856.93999999994</v>
      </c>
      <c r="P296" s="25">
        <f>SUM(D296:O296)</f>
        <v>19036842.390000001</v>
      </c>
    </row>
    <row r="297" spans="1:16" s="34" customFormat="1">
      <c r="A297" s="32"/>
      <c r="B297" s="23" t="s">
        <v>680</v>
      </c>
      <c r="C297" s="39" t="s">
        <v>190</v>
      </c>
      <c r="D297" s="26"/>
      <c r="E297" s="26"/>
      <c r="F297" s="26"/>
      <c r="G297" s="26"/>
      <c r="H297" s="28"/>
      <c r="I297" s="25"/>
      <c r="J297" s="28"/>
      <c r="K297" s="28"/>
      <c r="L297" s="29"/>
      <c r="M297" s="29"/>
      <c r="N297" s="29"/>
      <c r="O297" s="29"/>
      <c r="P297" s="25"/>
    </row>
    <row r="298" spans="1:16" s="34" customFormat="1">
      <c r="A298" s="32"/>
      <c r="B298" s="23" t="s">
        <v>191</v>
      </c>
      <c r="C298" s="23"/>
      <c r="D298" s="26">
        <f>'[1]LG54 - 2013 ab'!$P$317</f>
        <v>2133219</v>
      </c>
      <c r="E298" s="26">
        <v>210</v>
      </c>
      <c r="F298" s="26">
        <v>0</v>
      </c>
      <c r="G298" s="26">
        <v>0</v>
      </c>
      <c r="H298" s="28">
        <v>669973.09</v>
      </c>
      <c r="I298" s="26">
        <v>0</v>
      </c>
      <c r="J298" s="28">
        <v>7198.54</v>
      </c>
      <c r="K298" s="26">
        <v>56034.79</v>
      </c>
      <c r="L298" s="29">
        <v>357186.67000000004</v>
      </c>
      <c r="M298" s="29">
        <v>56160</v>
      </c>
      <c r="N298" s="29">
        <v>160082.31</v>
      </c>
      <c r="O298" s="29">
        <v>356172.6</v>
      </c>
      <c r="P298" s="25">
        <f>SUM(D298:O298)</f>
        <v>3796237</v>
      </c>
    </row>
    <row r="299" spans="1:16" s="34" customFormat="1">
      <c r="A299" s="32"/>
      <c r="B299" s="23" t="s">
        <v>192</v>
      </c>
      <c r="C299" s="23"/>
      <c r="D299" s="26">
        <f>'[1]LG54 - 2013 ab'!$P$318</f>
        <v>1027081</v>
      </c>
      <c r="E299" s="26">
        <v>0</v>
      </c>
      <c r="F299" s="26">
        <v>0</v>
      </c>
      <c r="G299" s="26">
        <v>0</v>
      </c>
      <c r="H299" s="28">
        <v>270690.60000000003</v>
      </c>
      <c r="I299" s="26">
        <v>0</v>
      </c>
      <c r="J299" s="28">
        <v>1682.35</v>
      </c>
      <c r="K299" s="26">
        <v>13040.63</v>
      </c>
      <c r="L299" s="29">
        <v>152551.20000000001</v>
      </c>
      <c r="M299" s="29">
        <v>23522</v>
      </c>
      <c r="N299" s="29">
        <v>24084.16</v>
      </c>
      <c r="O299" s="29">
        <v>86094.8</v>
      </c>
      <c r="P299" s="25">
        <f>SUM(D299:O299)</f>
        <v>1598746.74</v>
      </c>
    </row>
    <row r="300" spans="1:16" s="34" customFormat="1">
      <c r="A300" s="32"/>
      <c r="B300" s="23" t="s">
        <v>193</v>
      </c>
      <c r="C300" s="23"/>
      <c r="D300" s="26">
        <f>'[1]LG54 - 2013 ab'!$P$319</f>
        <v>90381</v>
      </c>
      <c r="E300" s="26">
        <v>3032.49</v>
      </c>
      <c r="F300" s="26">
        <v>0</v>
      </c>
      <c r="G300" s="26">
        <v>0</v>
      </c>
      <c r="H300" s="28">
        <v>27322.25</v>
      </c>
      <c r="I300" s="26">
        <v>312.58</v>
      </c>
      <c r="J300" s="28">
        <v>1387.44</v>
      </c>
      <c r="K300" s="26">
        <v>10750.36</v>
      </c>
      <c r="L300" s="29">
        <v>69049.98</v>
      </c>
      <c r="M300" s="29">
        <v>10647</v>
      </c>
      <c r="N300" s="29">
        <v>12623.9</v>
      </c>
      <c r="O300" s="29">
        <v>51913.07</v>
      </c>
      <c r="P300" s="25">
        <f>SUM(D300:O300)</f>
        <v>277420.06999999995</v>
      </c>
    </row>
    <row r="301" spans="1:16" s="34" customFormat="1">
      <c r="A301" s="32"/>
      <c r="B301" s="23" t="s">
        <v>194</v>
      </c>
      <c r="C301" s="23"/>
      <c r="D301" s="26">
        <f>'[1]LG54 - 2013 ab'!$P$320</f>
        <v>767375</v>
      </c>
      <c r="E301" s="26">
        <v>80088</v>
      </c>
      <c r="F301" s="26">
        <v>0</v>
      </c>
      <c r="G301" s="26">
        <v>0</v>
      </c>
      <c r="H301" s="28">
        <v>246956.64</v>
      </c>
      <c r="I301" s="33">
        <v>0</v>
      </c>
      <c r="J301" s="28">
        <v>2667.97</v>
      </c>
      <c r="K301" s="33">
        <v>20699.560000000001</v>
      </c>
      <c r="L301" s="29">
        <v>228521.33</v>
      </c>
      <c r="M301" s="29">
        <v>29396</v>
      </c>
      <c r="N301" s="29">
        <v>38158.68</v>
      </c>
      <c r="O301" s="29">
        <v>122582.09</v>
      </c>
      <c r="P301" s="25">
        <f>SUM(D301:O301)</f>
        <v>1536445.2700000003</v>
      </c>
    </row>
    <row r="302" spans="1:16" s="34" customFormat="1">
      <c r="A302" s="32"/>
      <c r="B302" s="23" t="s">
        <v>195</v>
      </c>
      <c r="C302" s="23"/>
      <c r="D302" s="26">
        <f>'[1]LG54 - 2013 ab'!$P$321</f>
        <v>105458112</v>
      </c>
      <c r="E302" s="26">
        <v>5616152.54</v>
      </c>
      <c r="F302" s="26">
        <v>0</v>
      </c>
      <c r="G302" s="26">
        <v>0</v>
      </c>
      <c r="H302" s="28">
        <v>30265592.299999997</v>
      </c>
      <c r="I302" s="26">
        <v>1032841.72</v>
      </c>
      <c r="J302" s="28">
        <v>131023.92</v>
      </c>
      <c r="K302" s="26">
        <v>1020226.8</v>
      </c>
      <c r="L302" s="29">
        <v>9741163.2599999998</v>
      </c>
      <c r="M302" s="29">
        <v>2588243</v>
      </c>
      <c r="N302" s="29">
        <v>2300797.4499999997</v>
      </c>
      <c r="O302" s="29">
        <v>6477669</v>
      </c>
      <c r="P302" s="25">
        <f>SUM(D302:O302)</f>
        <v>164631821.98999998</v>
      </c>
    </row>
    <row r="303" spans="1:16">
      <c r="A303" s="2" t="s">
        <v>714</v>
      </c>
      <c r="B303" s="2"/>
      <c r="C303" s="2"/>
      <c r="D303" s="3"/>
      <c r="E303" s="41"/>
      <c r="F303" s="41"/>
      <c r="G303" s="42"/>
      <c r="H303" s="3"/>
      <c r="I303" s="41"/>
      <c r="J303" s="3"/>
      <c r="K303" s="3"/>
      <c r="L303" s="3"/>
      <c r="M303" s="3"/>
      <c r="N303" s="3"/>
      <c r="O303" s="3"/>
      <c r="P303" s="3"/>
    </row>
    <row r="304" spans="1:16">
      <c r="A304" s="4" t="s">
        <v>599</v>
      </c>
      <c r="B304" s="5"/>
      <c r="C304" s="5"/>
      <c r="D304" s="61"/>
      <c r="E304" s="63" t="s">
        <v>742</v>
      </c>
      <c r="F304" s="63"/>
      <c r="G304" s="62"/>
      <c r="H304" s="69"/>
      <c r="I304" s="73" t="s">
        <v>754</v>
      </c>
      <c r="J304" s="70" t="s">
        <v>755</v>
      </c>
      <c r="K304" s="66"/>
      <c r="L304" s="66"/>
      <c r="M304" s="66"/>
      <c r="N304" s="66"/>
      <c r="O304" s="65"/>
      <c r="P304" s="9"/>
    </row>
    <row r="305" spans="1:16">
      <c r="A305" s="10"/>
      <c r="B305" s="11"/>
      <c r="C305" s="11"/>
      <c r="D305" s="6" t="s">
        <v>736</v>
      </c>
      <c r="E305" s="63" t="s">
        <v>743</v>
      </c>
      <c r="F305" s="63"/>
      <c r="G305" s="64"/>
      <c r="H305" s="7" t="s">
        <v>600</v>
      </c>
      <c r="I305" s="7" t="s">
        <v>602</v>
      </c>
      <c r="J305" s="7" t="s">
        <v>715</v>
      </c>
      <c r="K305" s="8" t="s">
        <v>739</v>
      </c>
      <c r="L305" s="71" t="s">
        <v>746</v>
      </c>
      <c r="M305" s="7" t="s">
        <v>751</v>
      </c>
      <c r="N305" s="7" t="s">
        <v>745</v>
      </c>
      <c r="O305" s="67" t="s">
        <v>720</v>
      </c>
      <c r="P305" s="15"/>
    </row>
    <row r="306" spans="1:16">
      <c r="A306" s="10"/>
      <c r="B306" s="11"/>
      <c r="C306" s="11"/>
      <c r="D306" s="12" t="s">
        <v>735</v>
      </c>
      <c r="E306" s="26" t="s">
        <v>758</v>
      </c>
      <c r="H306" s="13" t="s">
        <v>737</v>
      </c>
      <c r="I306" s="13" t="s">
        <v>606</v>
      </c>
      <c r="J306" s="13" t="s">
        <v>716</v>
      </c>
      <c r="K306" s="13" t="s">
        <v>740</v>
      </c>
      <c r="L306" s="72" t="s">
        <v>747</v>
      </c>
      <c r="M306" s="13" t="s">
        <v>753</v>
      </c>
      <c r="N306" s="13" t="s">
        <v>708</v>
      </c>
      <c r="O306" s="68" t="s">
        <v>721</v>
      </c>
      <c r="P306" s="15"/>
    </row>
    <row r="307" spans="1:16">
      <c r="A307" s="10"/>
      <c r="B307" s="11"/>
      <c r="C307" s="11"/>
      <c r="D307" s="13" t="s">
        <v>603</v>
      </c>
      <c r="E307" s="8" t="s">
        <v>601</v>
      </c>
      <c r="F307" s="8" t="s">
        <v>734</v>
      </c>
      <c r="G307" s="7" t="s">
        <v>604</v>
      </c>
      <c r="H307" s="13" t="s">
        <v>605</v>
      </c>
      <c r="I307" s="13" t="s">
        <v>609</v>
      </c>
      <c r="J307" s="13" t="s">
        <v>717</v>
      </c>
      <c r="K307" s="13" t="s">
        <v>741</v>
      </c>
      <c r="L307" s="72" t="s">
        <v>748</v>
      </c>
      <c r="M307" s="13" t="s">
        <v>609</v>
      </c>
      <c r="N307" s="13" t="s">
        <v>609</v>
      </c>
      <c r="O307" s="14" t="s">
        <v>607</v>
      </c>
      <c r="P307" s="15"/>
    </row>
    <row r="308" spans="1:16">
      <c r="A308" s="24"/>
      <c r="B308" s="24"/>
      <c r="C308" s="11"/>
      <c r="D308" s="13" t="s">
        <v>608</v>
      </c>
      <c r="E308" s="12" t="s">
        <v>738</v>
      </c>
      <c r="F308" s="12" t="s">
        <v>709</v>
      </c>
      <c r="G308" s="13" t="s">
        <v>738</v>
      </c>
      <c r="H308" s="13" t="s">
        <v>744</v>
      </c>
      <c r="I308" s="13" t="s">
        <v>719</v>
      </c>
      <c r="J308" s="13" t="s">
        <v>603</v>
      </c>
      <c r="K308" s="13" t="s">
        <v>709</v>
      </c>
      <c r="L308" s="72" t="s">
        <v>749</v>
      </c>
      <c r="M308" s="13" t="s">
        <v>750</v>
      </c>
      <c r="N308" s="13" t="s">
        <v>752</v>
      </c>
      <c r="O308" s="14" t="s">
        <v>610</v>
      </c>
      <c r="P308" s="16" t="s">
        <v>611</v>
      </c>
    </row>
    <row r="309" spans="1:16">
      <c r="A309" s="17" t="s">
        <v>612</v>
      </c>
      <c r="B309" s="18"/>
      <c r="C309" s="19"/>
      <c r="D309" s="60" t="s">
        <v>613</v>
      </c>
      <c r="E309" s="60" t="s">
        <v>613</v>
      </c>
      <c r="F309" s="60" t="s">
        <v>613</v>
      </c>
      <c r="G309" s="60" t="s">
        <v>613</v>
      </c>
      <c r="H309" s="20" t="s">
        <v>613</v>
      </c>
      <c r="I309" s="20" t="s">
        <v>613</v>
      </c>
      <c r="J309" s="20" t="s">
        <v>613</v>
      </c>
      <c r="K309" s="20" t="s">
        <v>613</v>
      </c>
      <c r="L309" s="20" t="s">
        <v>613</v>
      </c>
      <c r="M309" s="20" t="s">
        <v>613</v>
      </c>
      <c r="N309" s="20" t="s">
        <v>613</v>
      </c>
      <c r="O309" s="21" t="s">
        <v>613</v>
      </c>
      <c r="P309" s="22" t="s">
        <v>613</v>
      </c>
    </row>
    <row r="310" spans="1:16" ht="12.75">
      <c r="A310" s="23" t="s">
        <v>196</v>
      </c>
      <c r="B310" s="24"/>
      <c r="C310" s="24"/>
      <c r="I310" s="25"/>
      <c r="J310" s="28"/>
      <c r="K310" s="26"/>
      <c r="O310" s="37"/>
      <c r="P310" s="25"/>
    </row>
    <row r="311" spans="1:16">
      <c r="A311" s="30"/>
      <c r="B311" s="31" t="s">
        <v>197</v>
      </c>
      <c r="C311" s="31"/>
      <c r="D311" s="26">
        <f>'[1]LG54 - 2013 ab'!$P$324</f>
        <v>156456</v>
      </c>
      <c r="E311" s="26">
        <v>1153.5</v>
      </c>
      <c r="F311" s="26">
        <v>0</v>
      </c>
      <c r="G311" s="26">
        <v>0</v>
      </c>
      <c r="H311" s="28">
        <v>47678.89</v>
      </c>
      <c r="I311" s="26">
        <v>0</v>
      </c>
      <c r="J311" s="28">
        <v>190.93</v>
      </c>
      <c r="K311" s="26">
        <v>1482.89</v>
      </c>
      <c r="L311" s="29">
        <v>17165.93</v>
      </c>
      <c r="M311" s="29">
        <v>4691</v>
      </c>
      <c r="N311" s="29">
        <v>1263.6300000000001</v>
      </c>
      <c r="O311" s="29">
        <v>11546.85</v>
      </c>
      <c r="P311" s="25">
        <f>SUM(D311:O311)</f>
        <v>241629.62000000002</v>
      </c>
    </row>
    <row r="312" spans="1:16">
      <c r="A312" s="32"/>
      <c r="B312" s="23" t="s">
        <v>198</v>
      </c>
      <c r="C312" s="23"/>
      <c r="D312" s="26">
        <v>0</v>
      </c>
      <c r="E312" s="26">
        <v>0</v>
      </c>
      <c r="F312" s="26">
        <v>0</v>
      </c>
      <c r="G312" s="26">
        <v>0</v>
      </c>
      <c r="H312" s="28">
        <v>0</v>
      </c>
      <c r="I312" s="26">
        <v>0</v>
      </c>
      <c r="J312" s="28">
        <v>0</v>
      </c>
      <c r="K312" s="26">
        <v>378.81</v>
      </c>
      <c r="L312" s="29">
        <v>3237.4400000000005</v>
      </c>
      <c r="M312" s="29">
        <v>398</v>
      </c>
      <c r="N312" s="29">
        <v>162.47999999999999</v>
      </c>
      <c r="O312" s="29">
        <v>0</v>
      </c>
      <c r="P312" s="25">
        <f>SUM(D312:O312)</f>
        <v>4176.7300000000005</v>
      </c>
    </row>
    <row r="313" spans="1:16">
      <c r="A313" s="32"/>
      <c r="B313" s="23" t="s">
        <v>199</v>
      </c>
      <c r="C313" s="23"/>
      <c r="D313" s="26">
        <f>'[1]LG54 - 2013 ab'!$P$325</f>
        <v>704601</v>
      </c>
      <c r="E313" s="26">
        <v>37010.5</v>
      </c>
      <c r="F313" s="26">
        <v>0</v>
      </c>
      <c r="G313" s="26">
        <v>0</v>
      </c>
      <c r="H313" s="28">
        <v>222621.7</v>
      </c>
      <c r="I313" s="26">
        <v>0</v>
      </c>
      <c r="J313" s="28">
        <v>1125.53</v>
      </c>
      <c r="K313" s="26">
        <v>8735.48</v>
      </c>
      <c r="L313" s="29">
        <v>62234.289999999994</v>
      </c>
      <c r="M313" s="29">
        <v>20524</v>
      </c>
      <c r="N313" s="29">
        <v>13007.849999999999</v>
      </c>
      <c r="O313" s="29">
        <v>63994.92</v>
      </c>
      <c r="P313" s="25">
        <f>SUM(D313:O313)</f>
        <v>1133855.27</v>
      </c>
    </row>
    <row r="314" spans="1:16">
      <c r="A314" s="32"/>
      <c r="B314" s="23" t="s">
        <v>200</v>
      </c>
      <c r="C314" s="23"/>
      <c r="D314" s="26">
        <f>'[1]LG54 - 2013 ab'!$P$326</f>
        <v>1452886</v>
      </c>
      <c r="E314" s="26">
        <v>90364.75</v>
      </c>
      <c r="F314" s="26">
        <v>0</v>
      </c>
      <c r="G314" s="26">
        <v>0</v>
      </c>
      <c r="H314" s="28">
        <v>440377.17</v>
      </c>
      <c r="I314" s="33">
        <v>0</v>
      </c>
      <c r="J314" s="28">
        <v>1897.11</v>
      </c>
      <c r="K314" s="33">
        <v>14728.27</v>
      </c>
      <c r="L314" s="29">
        <v>221611.47</v>
      </c>
      <c r="M314" s="29">
        <v>42182</v>
      </c>
      <c r="N314" s="29">
        <v>20192</v>
      </c>
      <c r="O314" s="29">
        <v>96787.26</v>
      </c>
      <c r="P314" s="25">
        <f>SUM(D314:O314)</f>
        <v>2381026.0299999998</v>
      </c>
    </row>
    <row r="315" spans="1:16">
      <c r="A315" s="32"/>
      <c r="B315" s="23" t="s">
        <v>681</v>
      </c>
      <c r="C315" s="23" t="s">
        <v>89</v>
      </c>
      <c r="I315" s="33"/>
      <c r="J315" s="28"/>
      <c r="K315" s="33"/>
      <c r="O315" s="29"/>
      <c r="P315" s="25"/>
    </row>
    <row r="316" spans="1:16">
      <c r="A316" s="32"/>
      <c r="B316" s="23" t="s">
        <v>201</v>
      </c>
      <c r="C316" s="23"/>
      <c r="D316" s="26">
        <f>'[1]LG54 - 2013 ab'!$P$328</f>
        <v>845670</v>
      </c>
      <c r="E316" s="26">
        <v>13136.5</v>
      </c>
      <c r="F316" s="26">
        <v>0</v>
      </c>
      <c r="G316" s="26">
        <v>0</v>
      </c>
      <c r="H316" s="28">
        <v>249667.04000000004</v>
      </c>
      <c r="I316" s="33">
        <v>0</v>
      </c>
      <c r="J316" s="28">
        <v>650.13</v>
      </c>
      <c r="K316" s="33">
        <v>5047.95</v>
      </c>
      <c r="L316" s="29">
        <v>47691.369999999995</v>
      </c>
      <c r="M316" s="29">
        <v>12533</v>
      </c>
      <c r="N316" s="29">
        <v>9378.369999999999</v>
      </c>
      <c r="O316" s="29">
        <v>35669.64</v>
      </c>
      <c r="P316" s="25">
        <f>SUM(D316:O316)</f>
        <v>1219443.9999999998</v>
      </c>
    </row>
    <row r="317" spans="1:16">
      <c r="A317" s="23" t="s">
        <v>202</v>
      </c>
      <c r="B317" s="24"/>
      <c r="C317" s="24"/>
      <c r="I317" s="25"/>
      <c r="J317" s="28"/>
      <c r="K317" s="33"/>
      <c r="O317" s="29"/>
      <c r="P317" s="25"/>
    </row>
    <row r="318" spans="1:16">
      <c r="A318" s="32"/>
      <c r="B318" s="23" t="s">
        <v>203</v>
      </c>
      <c r="C318" s="23"/>
      <c r="D318" s="26">
        <f>'[1]LG54 - 2013 ab'!$P$331</f>
        <v>5461103</v>
      </c>
      <c r="E318" s="26">
        <v>27686</v>
      </c>
      <c r="F318" s="26">
        <v>0</v>
      </c>
      <c r="G318" s="26">
        <v>75601</v>
      </c>
      <c r="H318" s="28">
        <v>1681105.94</v>
      </c>
      <c r="I318" s="26">
        <v>0</v>
      </c>
      <c r="J318" s="28">
        <v>5896.98</v>
      </c>
      <c r="K318" s="26">
        <v>45895.16</v>
      </c>
      <c r="L318" s="29">
        <v>487612.82999999996</v>
      </c>
      <c r="M318" s="29">
        <v>131376</v>
      </c>
      <c r="N318" s="29">
        <v>101081.32</v>
      </c>
      <c r="O318" s="29">
        <v>295796.2</v>
      </c>
      <c r="P318" s="25">
        <f t="shared" ref="P318:P324" si="14">SUM(D318:O318)</f>
        <v>8313154.4300000006</v>
      </c>
    </row>
    <row r="319" spans="1:16">
      <c r="A319" s="32"/>
      <c r="B319" s="23" t="s">
        <v>204</v>
      </c>
      <c r="C319" s="23"/>
      <c r="D319" s="26">
        <f>'[1]LG54 - 2013 ab'!$P$332</f>
        <v>1466692</v>
      </c>
      <c r="E319" s="26">
        <v>85538</v>
      </c>
      <c r="F319" s="26">
        <v>0</v>
      </c>
      <c r="G319" s="26">
        <v>0</v>
      </c>
      <c r="H319" s="28">
        <v>457986.12000000005</v>
      </c>
      <c r="I319" s="26">
        <v>14998.76</v>
      </c>
      <c r="J319" s="28">
        <v>3012.4900000000002</v>
      </c>
      <c r="K319" s="26">
        <v>23437.51</v>
      </c>
      <c r="L319" s="29">
        <v>272837.30999999994</v>
      </c>
      <c r="M319" s="29">
        <v>80183</v>
      </c>
      <c r="N319" s="29">
        <v>38400.93</v>
      </c>
      <c r="O319" s="29">
        <v>168610.72</v>
      </c>
      <c r="P319" s="25">
        <f t="shared" si="14"/>
        <v>2611696.8400000003</v>
      </c>
    </row>
    <row r="320" spans="1:16">
      <c r="A320" s="32"/>
      <c r="B320" s="23" t="s">
        <v>205</v>
      </c>
      <c r="C320" s="23"/>
      <c r="D320" s="26">
        <f>'[1]LG54 - 2013 ab'!$P$333</f>
        <v>1697064</v>
      </c>
      <c r="E320" s="26">
        <v>7171.75</v>
      </c>
      <c r="F320" s="26">
        <v>0</v>
      </c>
      <c r="G320" s="26">
        <v>0</v>
      </c>
      <c r="H320" s="28">
        <v>532393.73</v>
      </c>
      <c r="I320" s="26">
        <v>4799.2</v>
      </c>
      <c r="J320" s="28">
        <v>3248.52</v>
      </c>
      <c r="K320" s="26">
        <v>25279.08</v>
      </c>
      <c r="L320" s="29">
        <v>193412</v>
      </c>
      <c r="M320" s="29">
        <v>100858</v>
      </c>
      <c r="N320" s="29">
        <v>43765.68</v>
      </c>
      <c r="O320" s="29">
        <v>188625.2</v>
      </c>
      <c r="P320" s="25">
        <f t="shared" si="14"/>
        <v>2796617.1600000006</v>
      </c>
    </row>
    <row r="321" spans="1:16">
      <c r="A321" s="32"/>
      <c r="B321" s="23" t="s">
        <v>206</v>
      </c>
      <c r="C321" s="23"/>
      <c r="D321" s="26">
        <f>'[1]LG54 - 2013 ab'!$P$334</f>
        <v>2038757</v>
      </c>
      <c r="E321" s="26">
        <v>423</v>
      </c>
      <c r="F321" s="26">
        <v>0</v>
      </c>
      <c r="G321" s="26">
        <v>0</v>
      </c>
      <c r="H321" s="28">
        <v>647870.18999999994</v>
      </c>
      <c r="I321" s="26">
        <v>0</v>
      </c>
      <c r="J321" s="28">
        <v>2374.29</v>
      </c>
      <c r="K321" s="26">
        <v>18481.419999999998</v>
      </c>
      <c r="L321" s="29">
        <v>132267.32</v>
      </c>
      <c r="M321" s="29">
        <v>24197</v>
      </c>
      <c r="N321" s="29">
        <v>40109.4</v>
      </c>
      <c r="O321" s="29">
        <v>113109.74</v>
      </c>
      <c r="P321" s="25">
        <f t="shared" si="14"/>
        <v>3017589.36</v>
      </c>
    </row>
    <row r="322" spans="1:16">
      <c r="A322" s="32"/>
      <c r="B322" s="23" t="s">
        <v>207</v>
      </c>
      <c r="C322" s="23"/>
      <c r="D322" s="26">
        <f>'[1]LG54 - 2013 ab'!$P$335</f>
        <v>1024912</v>
      </c>
      <c r="E322" s="26">
        <v>20920</v>
      </c>
      <c r="F322" s="26">
        <v>0</v>
      </c>
      <c r="G322" s="26">
        <v>0</v>
      </c>
      <c r="H322" s="28">
        <v>314845.46000000002</v>
      </c>
      <c r="I322" s="26">
        <v>0</v>
      </c>
      <c r="J322" s="28">
        <v>2582.8500000000004</v>
      </c>
      <c r="K322" s="26">
        <v>20139.28</v>
      </c>
      <c r="L322" s="29">
        <v>131712.5</v>
      </c>
      <c r="M322" s="29">
        <v>70629</v>
      </c>
      <c r="N322" s="29">
        <v>17486.29</v>
      </c>
      <c r="O322" s="29">
        <v>128453.39</v>
      </c>
      <c r="P322" s="25">
        <f t="shared" si="14"/>
        <v>1731680.77</v>
      </c>
    </row>
    <row r="323" spans="1:16">
      <c r="A323" s="32"/>
      <c r="B323" s="23" t="s">
        <v>208</v>
      </c>
      <c r="C323" s="23"/>
      <c r="D323" s="26">
        <f>'[1]LG54 - 2013 ab'!$P$336</f>
        <v>28192248</v>
      </c>
      <c r="E323" s="26">
        <v>995324.92</v>
      </c>
      <c r="F323" s="26">
        <v>0</v>
      </c>
      <c r="G323" s="26">
        <v>462765.2</v>
      </c>
      <c r="H323" s="28">
        <v>8786104.0300000012</v>
      </c>
      <c r="I323" s="26">
        <v>10966.79</v>
      </c>
      <c r="J323" s="28">
        <v>40733.01</v>
      </c>
      <c r="K323" s="26">
        <v>317167.40000000002</v>
      </c>
      <c r="L323" s="29">
        <v>2729727.97</v>
      </c>
      <c r="M323" s="29">
        <v>1008740</v>
      </c>
      <c r="N323" s="29">
        <v>538200.39999999991</v>
      </c>
      <c r="O323" s="29">
        <v>2043722.38</v>
      </c>
      <c r="P323" s="25">
        <f t="shared" si="14"/>
        <v>45125700.100000001</v>
      </c>
    </row>
    <row r="324" spans="1:16">
      <c r="A324" s="32"/>
      <c r="B324" s="23" t="s">
        <v>724</v>
      </c>
      <c r="C324" s="23"/>
      <c r="D324" s="26">
        <f>'[1]LG54 - 2013 ab'!$P$337</f>
        <v>122368</v>
      </c>
      <c r="E324" s="26">
        <v>200</v>
      </c>
      <c r="F324" s="26">
        <v>0</v>
      </c>
      <c r="G324" s="26">
        <v>0</v>
      </c>
      <c r="H324" s="28">
        <v>40042.370000000003</v>
      </c>
      <c r="I324" s="26">
        <v>5727.87</v>
      </c>
      <c r="J324" s="28">
        <v>391.54</v>
      </c>
      <c r="K324" s="26">
        <v>0</v>
      </c>
      <c r="L324" s="29">
        <v>14625.550000000001</v>
      </c>
      <c r="M324" s="29">
        <v>5342</v>
      </c>
      <c r="N324" s="29">
        <v>2086.5299999999997</v>
      </c>
      <c r="O324" s="29">
        <v>19643.900000000001</v>
      </c>
      <c r="P324" s="25">
        <f t="shared" si="14"/>
        <v>210427.75999999998</v>
      </c>
    </row>
    <row r="325" spans="1:16">
      <c r="A325" s="32"/>
      <c r="B325" s="23" t="s">
        <v>682</v>
      </c>
      <c r="C325" s="39" t="s">
        <v>209</v>
      </c>
      <c r="I325" s="25"/>
      <c r="J325" s="28"/>
      <c r="O325" s="29"/>
      <c r="P325" s="25"/>
    </row>
    <row r="326" spans="1:16">
      <c r="A326" s="32"/>
      <c r="B326" s="23" t="s">
        <v>210</v>
      </c>
      <c r="C326" s="23"/>
      <c r="D326" s="26">
        <f>'[1]LG54 - 2013 ab'!$P$339</f>
        <v>1063960</v>
      </c>
      <c r="E326" s="26">
        <v>25467.64</v>
      </c>
      <c r="F326" s="26">
        <v>0</v>
      </c>
      <c r="G326" s="26">
        <v>0</v>
      </c>
      <c r="H326" s="28">
        <v>334042.11</v>
      </c>
      <c r="I326" s="26">
        <v>15849.19</v>
      </c>
      <c r="J326" s="28">
        <v>2011.61</v>
      </c>
      <c r="K326" s="26">
        <v>15664.37</v>
      </c>
      <c r="L326" s="29">
        <v>105073.55</v>
      </c>
      <c r="M326" s="29">
        <v>35002</v>
      </c>
      <c r="N326" s="29">
        <v>29583.89</v>
      </c>
      <c r="O326" s="29">
        <v>93852.39</v>
      </c>
      <c r="P326" s="25">
        <f t="shared" ref="P326:P331" si="15">SUM(D326:O326)</f>
        <v>1720506.75</v>
      </c>
    </row>
    <row r="327" spans="1:16">
      <c r="A327" s="32"/>
      <c r="B327" s="23" t="s">
        <v>211</v>
      </c>
      <c r="C327" s="23"/>
      <c r="D327" s="26">
        <f>'[1]LG54 - 2013 ab'!$P$340</f>
        <v>339674</v>
      </c>
      <c r="E327" s="26">
        <v>50</v>
      </c>
      <c r="F327" s="26">
        <v>0</v>
      </c>
      <c r="G327" s="26">
        <v>0</v>
      </c>
      <c r="H327" s="28">
        <v>105220.88</v>
      </c>
      <c r="I327" s="26">
        <v>0</v>
      </c>
      <c r="J327" s="28">
        <v>368.75000000000006</v>
      </c>
      <c r="K327" s="26">
        <v>2869.54</v>
      </c>
      <c r="L327" s="29">
        <v>246191.46</v>
      </c>
      <c r="M327" s="29">
        <v>8089</v>
      </c>
      <c r="N327" s="29">
        <v>5136.49</v>
      </c>
      <c r="O327" s="29">
        <v>17757.61</v>
      </c>
      <c r="P327" s="25">
        <f t="shared" si="15"/>
        <v>725357.73</v>
      </c>
    </row>
    <row r="328" spans="1:16">
      <c r="A328" s="32"/>
      <c r="B328" s="23" t="s">
        <v>212</v>
      </c>
      <c r="C328" s="23"/>
      <c r="D328" s="26">
        <f>'[1]LG54 - 2013 ab'!$P$341</f>
        <v>5905907</v>
      </c>
      <c r="E328" s="26">
        <v>18397</v>
      </c>
      <c r="F328" s="26">
        <v>0</v>
      </c>
      <c r="G328" s="26">
        <v>68558</v>
      </c>
      <c r="H328" s="28">
        <v>1846074.35</v>
      </c>
      <c r="I328" s="26">
        <v>34809.339999999997</v>
      </c>
      <c r="J328" s="28">
        <v>7877.48</v>
      </c>
      <c r="K328" s="26">
        <v>61397.68</v>
      </c>
      <c r="L328" s="29">
        <v>576000.64</v>
      </c>
      <c r="M328" s="29">
        <v>123165</v>
      </c>
      <c r="N328" s="29">
        <v>122966.51999999999</v>
      </c>
      <c r="O328" s="29">
        <v>397295.04</v>
      </c>
      <c r="P328" s="25">
        <f t="shared" si="15"/>
        <v>9162448.0499999989</v>
      </c>
    </row>
    <row r="329" spans="1:16">
      <c r="A329" s="32"/>
      <c r="B329" s="23" t="s">
        <v>213</v>
      </c>
      <c r="C329" s="23"/>
      <c r="D329" s="26">
        <f>'[1]LG54 - 2013 ab'!$P$342</f>
        <v>704210</v>
      </c>
      <c r="E329" s="26">
        <v>0</v>
      </c>
      <c r="F329" s="26">
        <v>0</v>
      </c>
      <c r="G329" s="26">
        <v>0</v>
      </c>
      <c r="H329" s="28">
        <v>218616.34999999998</v>
      </c>
      <c r="I329" s="33">
        <v>9472.73</v>
      </c>
      <c r="J329" s="28">
        <v>1940.1599999999999</v>
      </c>
      <c r="K329" s="26">
        <v>0</v>
      </c>
      <c r="L329" s="29">
        <v>148562</v>
      </c>
      <c r="M329" s="29">
        <v>18516</v>
      </c>
      <c r="N329" s="29">
        <v>21385.730000000003</v>
      </c>
      <c r="O329" s="29">
        <v>96870.31</v>
      </c>
      <c r="P329" s="25">
        <f t="shared" si="15"/>
        <v>1219573.28</v>
      </c>
    </row>
    <row r="330" spans="1:16">
      <c r="A330" s="32"/>
      <c r="B330" s="23" t="s">
        <v>214</v>
      </c>
      <c r="C330" s="23"/>
      <c r="D330" s="26">
        <v>0</v>
      </c>
      <c r="E330" s="26">
        <v>0</v>
      </c>
      <c r="F330" s="26">
        <v>0</v>
      </c>
      <c r="G330" s="26">
        <v>0</v>
      </c>
      <c r="H330" s="28">
        <v>62.440000000000005</v>
      </c>
      <c r="I330" s="33">
        <v>760.27</v>
      </c>
      <c r="J330" s="28">
        <v>0</v>
      </c>
      <c r="K330" s="33">
        <v>0</v>
      </c>
      <c r="L330" s="29">
        <v>285.67</v>
      </c>
      <c r="M330" s="29">
        <v>687</v>
      </c>
      <c r="N330" s="29">
        <v>0</v>
      </c>
      <c r="O330" s="29">
        <v>0</v>
      </c>
      <c r="P330" s="25">
        <f t="shared" si="15"/>
        <v>1795.38</v>
      </c>
    </row>
    <row r="331" spans="1:16">
      <c r="A331" s="32"/>
      <c r="B331" s="23" t="s">
        <v>215</v>
      </c>
      <c r="C331" s="23"/>
      <c r="D331" s="26">
        <f>'[1]LG54 - 2013 ab'!$P$343</f>
        <v>1376802</v>
      </c>
      <c r="E331" s="26">
        <v>0</v>
      </c>
      <c r="F331" s="26">
        <v>0</v>
      </c>
      <c r="G331" s="26">
        <v>0</v>
      </c>
      <c r="H331" s="28">
        <v>427978.52</v>
      </c>
      <c r="I331" s="26">
        <v>0</v>
      </c>
      <c r="J331" s="28">
        <v>2018.8899999999999</v>
      </c>
      <c r="K331" s="26">
        <v>15712.49</v>
      </c>
      <c r="L331" s="29">
        <v>98086.73</v>
      </c>
      <c r="M331" s="29">
        <v>66170</v>
      </c>
      <c r="N331" s="29">
        <v>13331.710000000001</v>
      </c>
      <c r="O331" s="29">
        <v>106473.02</v>
      </c>
      <c r="P331" s="25">
        <f t="shared" si="15"/>
        <v>2106573.36</v>
      </c>
    </row>
    <row r="332" spans="1:16" ht="12.75">
      <c r="A332" s="23" t="s">
        <v>216</v>
      </c>
      <c r="B332" s="24"/>
      <c r="C332" s="24"/>
      <c r="I332" s="25"/>
      <c r="J332" s="28"/>
      <c r="K332" s="33"/>
      <c r="O332" s="37"/>
      <c r="P332" s="25"/>
    </row>
    <row r="333" spans="1:16">
      <c r="A333" s="32"/>
      <c r="B333" s="23" t="s">
        <v>772</v>
      </c>
      <c r="C333" s="23"/>
      <c r="D333" s="26">
        <f>'[1]LG54 - 2013 ab'!$P$346</f>
        <v>56130</v>
      </c>
      <c r="E333" s="26">
        <v>0</v>
      </c>
      <c r="F333" s="26">
        <v>0</v>
      </c>
      <c r="G333" s="26">
        <v>0</v>
      </c>
      <c r="H333" s="28">
        <v>54929.179999999993</v>
      </c>
      <c r="I333" s="33">
        <v>0</v>
      </c>
      <c r="J333" s="28">
        <v>177.04999999999998</v>
      </c>
      <c r="K333" s="26">
        <v>1377.9</v>
      </c>
      <c r="L333" s="29">
        <v>11026.85</v>
      </c>
      <c r="M333" s="29">
        <v>5205</v>
      </c>
      <c r="N333" s="29">
        <v>0</v>
      </c>
      <c r="O333" s="29">
        <v>9288.3700000000008</v>
      </c>
      <c r="P333" s="25">
        <f>SUM(D333:O333)</f>
        <v>138134.35</v>
      </c>
    </row>
    <row r="334" spans="1:16">
      <c r="A334" s="23" t="s">
        <v>618</v>
      </c>
      <c r="B334" s="24"/>
      <c r="C334" s="24"/>
      <c r="I334" s="25"/>
      <c r="J334" s="28"/>
      <c r="K334" s="33"/>
      <c r="O334" s="29"/>
      <c r="P334" s="25"/>
    </row>
    <row r="335" spans="1:16">
      <c r="A335" s="23"/>
      <c r="B335" s="24" t="s">
        <v>761</v>
      </c>
      <c r="C335" s="24"/>
      <c r="D335" s="26">
        <f>'[1]LG54 - 2013 ab'!$P$349</f>
        <v>6474</v>
      </c>
      <c r="E335" s="26">
        <v>0</v>
      </c>
      <c r="F335" s="26">
        <v>0</v>
      </c>
      <c r="G335" s="26">
        <v>0</v>
      </c>
      <c r="H335" s="28">
        <v>129.41999999999999</v>
      </c>
      <c r="I335" s="25">
        <v>0</v>
      </c>
      <c r="J335" s="28">
        <v>11.26</v>
      </c>
      <c r="K335" s="26">
        <v>0</v>
      </c>
      <c r="L335" s="29">
        <v>0</v>
      </c>
      <c r="M335" s="29">
        <v>231</v>
      </c>
      <c r="N335" s="29">
        <v>10.66</v>
      </c>
      <c r="O335" s="29">
        <v>5915.36</v>
      </c>
      <c r="P335" s="25">
        <f>SUM(D335:O335)</f>
        <v>12771.7</v>
      </c>
    </row>
    <row r="336" spans="1:16">
      <c r="A336" s="32"/>
      <c r="B336" s="23" t="s">
        <v>217</v>
      </c>
      <c r="C336" s="23"/>
      <c r="D336" s="26">
        <f>'[1]LG54 - 2013 ab'!$P$350</f>
        <v>93281</v>
      </c>
      <c r="E336" s="26">
        <v>0</v>
      </c>
      <c r="F336" s="26">
        <v>0</v>
      </c>
      <c r="G336" s="26">
        <v>0</v>
      </c>
      <c r="H336" s="28">
        <v>24817.730000000003</v>
      </c>
      <c r="I336" s="26">
        <v>0</v>
      </c>
      <c r="J336" s="28">
        <v>0</v>
      </c>
      <c r="K336" s="26">
        <v>0</v>
      </c>
      <c r="L336" s="29">
        <v>6439.66</v>
      </c>
      <c r="M336" s="29">
        <v>819</v>
      </c>
      <c r="N336" s="29">
        <v>0</v>
      </c>
      <c r="O336" s="29">
        <v>8602.69</v>
      </c>
      <c r="P336" s="25">
        <f>SUM(D336:O336)</f>
        <v>133960.08000000002</v>
      </c>
    </row>
    <row r="337" spans="1:16">
      <c r="A337" s="32"/>
      <c r="B337" s="23" t="s">
        <v>218</v>
      </c>
      <c r="C337" s="23"/>
      <c r="D337" s="26">
        <f>'[1]LG54 - 2013 ab'!$P$351</f>
        <v>306880</v>
      </c>
      <c r="E337" s="26">
        <v>0</v>
      </c>
      <c r="F337" s="26">
        <v>0</v>
      </c>
      <c r="G337" s="26">
        <v>0</v>
      </c>
      <c r="H337" s="28">
        <v>98930.29</v>
      </c>
      <c r="I337" s="26">
        <v>19134.12</v>
      </c>
      <c r="J337" s="28">
        <v>340.83</v>
      </c>
      <c r="K337" s="26">
        <v>0</v>
      </c>
      <c r="L337" s="29">
        <v>75886.92</v>
      </c>
      <c r="M337" s="29">
        <v>23062</v>
      </c>
      <c r="N337" s="29">
        <v>575.75</v>
      </c>
      <c r="O337" s="29">
        <v>17632.330000000002</v>
      </c>
      <c r="P337" s="25">
        <f>SUM(D337:O337)</f>
        <v>542442.23999999987</v>
      </c>
    </row>
    <row r="338" spans="1:16">
      <c r="A338" s="23" t="s">
        <v>219</v>
      </c>
      <c r="B338" s="24"/>
      <c r="C338" s="24"/>
      <c r="D338" s="25"/>
      <c r="I338" s="25"/>
      <c r="J338" s="28"/>
      <c r="K338" s="33"/>
      <c r="O338" s="29"/>
      <c r="P338" s="25"/>
    </row>
    <row r="339" spans="1:16">
      <c r="A339" s="23"/>
      <c r="B339" s="24" t="s">
        <v>712</v>
      </c>
      <c r="C339" s="24"/>
      <c r="D339" s="46">
        <f>'[1]LG54 - 2013 ab'!$P$354</f>
        <v>1969139</v>
      </c>
      <c r="E339" s="26">
        <v>123325</v>
      </c>
      <c r="F339" s="26">
        <v>0</v>
      </c>
      <c r="G339" s="26">
        <v>0</v>
      </c>
      <c r="H339" s="28">
        <v>1244377.83</v>
      </c>
      <c r="I339" s="25">
        <v>0</v>
      </c>
      <c r="J339" s="28">
        <v>4325.37</v>
      </c>
      <c r="K339" s="33">
        <v>33673.360000000001</v>
      </c>
      <c r="L339" s="29">
        <v>316244</v>
      </c>
      <c r="M339" s="29">
        <v>89089</v>
      </c>
      <c r="N339" s="29">
        <v>9329.4599999999991</v>
      </c>
      <c r="O339" s="29">
        <v>183392.74</v>
      </c>
      <c r="P339" s="25">
        <f>SUM(D339:O339)</f>
        <v>3972895.76</v>
      </c>
    </row>
    <row r="340" spans="1:16">
      <c r="A340" s="32"/>
      <c r="B340" s="23" t="s">
        <v>220</v>
      </c>
      <c r="C340" s="23"/>
      <c r="D340" s="26">
        <f>'[1]LG54 - 2013 ab'!$P$355</f>
        <v>2155349</v>
      </c>
      <c r="E340" s="26">
        <v>42828</v>
      </c>
      <c r="F340" s="26">
        <v>0</v>
      </c>
      <c r="G340" s="26">
        <v>0</v>
      </c>
      <c r="H340" s="28">
        <v>680371.23</v>
      </c>
      <c r="I340" s="26">
        <v>0</v>
      </c>
      <c r="J340" s="28">
        <v>2369.09</v>
      </c>
      <c r="K340" s="26">
        <v>18472.68</v>
      </c>
      <c r="L340" s="29">
        <v>123662.93</v>
      </c>
      <c r="M340" s="29">
        <v>95519</v>
      </c>
      <c r="N340" s="29">
        <v>90436.85</v>
      </c>
      <c r="O340" s="29">
        <v>114227.86</v>
      </c>
      <c r="P340" s="25">
        <f>SUM(D340:O340)</f>
        <v>3323236.64</v>
      </c>
    </row>
    <row r="341" spans="1:16">
      <c r="A341" s="32"/>
      <c r="B341" s="23" t="s">
        <v>221</v>
      </c>
      <c r="C341" s="23"/>
      <c r="D341" s="26">
        <f>'[1]LG54 - 2013 ab'!$P$356</f>
        <v>3247997</v>
      </c>
      <c r="E341" s="26">
        <v>401999.68</v>
      </c>
      <c r="F341" s="26">
        <v>0</v>
      </c>
      <c r="G341" s="26">
        <v>0</v>
      </c>
      <c r="H341" s="28">
        <v>1374386.0900000003</v>
      </c>
      <c r="I341" s="33">
        <v>0</v>
      </c>
      <c r="J341" s="28">
        <v>4771.41</v>
      </c>
      <c r="K341" s="26">
        <v>37102.81</v>
      </c>
      <c r="L341" s="29">
        <v>415104.89</v>
      </c>
      <c r="M341" s="29">
        <v>85568</v>
      </c>
      <c r="N341" s="29">
        <v>70404.929999999993</v>
      </c>
      <c r="O341" s="29">
        <v>237476.98</v>
      </c>
      <c r="P341" s="25">
        <f>SUM(D341:O341)</f>
        <v>5874811.79</v>
      </c>
    </row>
    <row r="342" spans="1:16">
      <c r="A342" s="32"/>
      <c r="B342" s="23" t="s">
        <v>222</v>
      </c>
      <c r="C342" s="23"/>
      <c r="D342" s="26">
        <f>'[1]LG54 - 2013 ab'!$P$357</f>
        <v>194793</v>
      </c>
      <c r="E342" s="26">
        <v>0</v>
      </c>
      <c r="F342" s="26">
        <v>0</v>
      </c>
      <c r="G342" s="26">
        <v>0</v>
      </c>
      <c r="H342" s="28">
        <v>80260.679999999993</v>
      </c>
      <c r="I342" s="26">
        <v>0</v>
      </c>
      <c r="J342" s="28">
        <v>0</v>
      </c>
      <c r="K342" s="26">
        <v>2178.4</v>
      </c>
      <c r="L342" s="29">
        <v>12328.33</v>
      </c>
      <c r="M342" s="29">
        <v>4001</v>
      </c>
      <c r="N342" s="29">
        <v>1843.5099999999998</v>
      </c>
      <c r="O342" s="29">
        <v>15658.62</v>
      </c>
      <c r="P342" s="25">
        <f>SUM(D342:O342)</f>
        <v>311063.54000000004</v>
      </c>
    </row>
    <row r="343" spans="1:16">
      <c r="A343" s="32"/>
      <c r="B343" s="23" t="s">
        <v>223</v>
      </c>
      <c r="C343" s="23"/>
      <c r="D343" s="26">
        <f>'[1]LG54 - 2013 ab'!$P$358</f>
        <v>80523</v>
      </c>
      <c r="E343" s="26">
        <v>0</v>
      </c>
      <c r="F343" s="26">
        <v>0</v>
      </c>
      <c r="G343" s="26">
        <v>0</v>
      </c>
      <c r="H343" s="28">
        <v>67598.009999999995</v>
      </c>
      <c r="I343" s="26">
        <v>0</v>
      </c>
      <c r="J343" s="28">
        <v>234.60999999999999</v>
      </c>
      <c r="K343" s="26">
        <v>1824.08</v>
      </c>
      <c r="L343" s="29">
        <v>8824.24</v>
      </c>
      <c r="M343" s="29">
        <v>3199</v>
      </c>
      <c r="N343" s="29">
        <v>1550.37</v>
      </c>
      <c r="O343" s="29">
        <v>14233.13</v>
      </c>
      <c r="P343" s="25">
        <f>SUM(D343:O343)</f>
        <v>177986.43999999997</v>
      </c>
    </row>
    <row r="344" spans="1:16">
      <c r="A344" s="23" t="s">
        <v>224</v>
      </c>
      <c r="B344" s="24"/>
      <c r="C344" s="24"/>
      <c r="I344" s="25"/>
      <c r="J344" s="28"/>
      <c r="K344" s="33"/>
      <c r="O344" s="29"/>
      <c r="P344" s="25"/>
    </row>
    <row r="345" spans="1:16">
      <c r="A345" s="30"/>
      <c r="B345" s="31" t="s">
        <v>225</v>
      </c>
      <c r="C345" s="31"/>
      <c r="D345" s="26">
        <f>'[1]LG54 - 2013 ab'!$P$361</f>
        <v>70420</v>
      </c>
      <c r="E345" s="26">
        <v>0</v>
      </c>
      <c r="F345" s="26">
        <v>0</v>
      </c>
      <c r="G345" s="26">
        <v>0</v>
      </c>
      <c r="H345" s="28">
        <v>30483.99</v>
      </c>
      <c r="I345" s="33">
        <v>81.180000000000007</v>
      </c>
      <c r="J345" s="28">
        <v>230.45999999999998</v>
      </c>
      <c r="K345" s="33">
        <v>1793.47</v>
      </c>
      <c r="L345" s="29">
        <v>20551.649999999998</v>
      </c>
      <c r="M345" s="29">
        <v>4857</v>
      </c>
      <c r="N345" s="29">
        <v>822.71</v>
      </c>
      <c r="O345" s="29">
        <v>13549.91</v>
      </c>
      <c r="P345" s="25">
        <f>SUM(D345:O345)</f>
        <v>142790.37</v>
      </c>
    </row>
    <row r="346" spans="1:16">
      <c r="A346" s="32"/>
      <c r="B346" s="23" t="s">
        <v>226</v>
      </c>
      <c r="C346" s="23"/>
      <c r="D346" s="26">
        <f>'[1]LG54 - 2013 ab'!$P$362</f>
        <v>365410</v>
      </c>
      <c r="E346" s="26">
        <v>0</v>
      </c>
      <c r="F346" s="26">
        <v>0</v>
      </c>
      <c r="G346" s="26">
        <v>0</v>
      </c>
      <c r="H346" s="28">
        <v>139999.32</v>
      </c>
      <c r="I346" s="26">
        <v>0</v>
      </c>
      <c r="J346" s="28">
        <v>904.91</v>
      </c>
      <c r="K346" s="26">
        <v>7047</v>
      </c>
      <c r="L346" s="29">
        <v>66576.289999999994</v>
      </c>
      <c r="M346" s="29">
        <v>28694</v>
      </c>
      <c r="N346" s="29">
        <v>36718.43</v>
      </c>
      <c r="O346" s="29">
        <v>49356.03</v>
      </c>
      <c r="P346" s="25">
        <f>SUM(D346:O346)</f>
        <v>694705.9800000001</v>
      </c>
    </row>
    <row r="347" spans="1:16">
      <c r="A347" s="32"/>
      <c r="B347" s="23" t="s">
        <v>227</v>
      </c>
      <c r="C347" s="23"/>
      <c r="D347" s="26">
        <f>'[1]LG54 - 2013 ab'!$P$363</f>
        <v>56774</v>
      </c>
      <c r="E347" s="26">
        <v>191.5</v>
      </c>
      <c r="F347" s="26">
        <v>0</v>
      </c>
      <c r="G347" s="26">
        <v>0</v>
      </c>
      <c r="H347" s="28">
        <v>23667.93</v>
      </c>
      <c r="I347" s="33">
        <v>0</v>
      </c>
      <c r="J347" s="28">
        <v>124.21000000000001</v>
      </c>
      <c r="K347" s="26">
        <v>966.72</v>
      </c>
      <c r="L347" s="29">
        <v>127</v>
      </c>
      <c r="M347" s="29">
        <v>1684</v>
      </c>
      <c r="N347" s="29">
        <v>226.46999999999997</v>
      </c>
      <c r="O347" s="29">
        <v>7888.72</v>
      </c>
      <c r="P347" s="25">
        <f>SUM(D347:O347)</f>
        <v>91650.55</v>
      </c>
    </row>
    <row r="348" spans="1:16">
      <c r="A348" s="2" t="s">
        <v>714</v>
      </c>
      <c r="B348" s="2"/>
      <c r="C348" s="2"/>
      <c r="D348" s="41"/>
      <c r="E348" s="41"/>
      <c r="F348" s="41"/>
      <c r="G348" s="42"/>
      <c r="H348" s="3"/>
      <c r="I348" s="41"/>
      <c r="J348" s="3"/>
      <c r="K348" s="41"/>
      <c r="L348" s="3"/>
      <c r="M348" s="3"/>
      <c r="N348" s="3"/>
      <c r="O348" s="3"/>
      <c r="P348" s="3"/>
    </row>
    <row r="349" spans="1:16">
      <c r="A349" s="4" t="s">
        <v>599</v>
      </c>
      <c r="B349" s="5"/>
      <c r="C349" s="5"/>
      <c r="D349" s="61"/>
      <c r="E349" s="63" t="s">
        <v>742</v>
      </c>
      <c r="F349" s="63"/>
      <c r="G349" s="62"/>
      <c r="H349" s="69"/>
      <c r="I349" s="73" t="s">
        <v>754</v>
      </c>
      <c r="J349" s="70" t="s">
        <v>755</v>
      </c>
      <c r="K349" s="66"/>
      <c r="L349" s="66"/>
      <c r="M349" s="66"/>
      <c r="N349" s="66"/>
      <c r="O349" s="65"/>
      <c r="P349" s="9"/>
    </row>
    <row r="350" spans="1:16">
      <c r="A350" s="10"/>
      <c r="B350" s="11"/>
      <c r="C350" s="11"/>
      <c r="D350" s="6" t="s">
        <v>736</v>
      </c>
      <c r="E350" s="63" t="s">
        <v>743</v>
      </c>
      <c r="F350" s="63"/>
      <c r="G350" s="64"/>
      <c r="H350" s="7" t="s">
        <v>600</v>
      </c>
      <c r="I350" s="7" t="s">
        <v>602</v>
      </c>
      <c r="J350" s="7" t="s">
        <v>715</v>
      </c>
      <c r="K350" s="8" t="s">
        <v>739</v>
      </c>
      <c r="L350" s="71" t="s">
        <v>746</v>
      </c>
      <c r="M350" s="7" t="s">
        <v>751</v>
      </c>
      <c r="N350" s="7" t="s">
        <v>745</v>
      </c>
      <c r="O350" s="67" t="s">
        <v>720</v>
      </c>
      <c r="P350" s="15"/>
    </row>
    <row r="351" spans="1:16">
      <c r="A351" s="10"/>
      <c r="B351" s="11"/>
      <c r="C351" s="11"/>
      <c r="D351" s="12" t="s">
        <v>735</v>
      </c>
      <c r="E351" s="26" t="s">
        <v>758</v>
      </c>
      <c r="H351" s="13" t="s">
        <v>737</v>
      </c>
      <c r="I351" s="13" t="s">
        <v>606</v>
      </c>
      <c r="J351" s="13" t="s">
        <v>716</v>
      </c>
      <c r="K351" s="13" t="s">
        <v>740</v>
      </c>
      <c r="L351" s="72" t="s">
        <v>747</v>
      </c>
      <c r="M351" s="13" t="s">
        <v>753</v>
      </c>
      <c r="N351" s="13" t="s">
        <v>708</v>
      </c>
      <c r="O351" s="68" t="s">
        <v>721</v>
      </c>
      <c r="P351" s="15"/>
    </row>
    <row r="352" spans="1:16">
      <c r="A352" s="10"/>
      <c r="B352" s="11"/>
      <c r="C352" s="11"/>
      <c r="D352" s="13" t="s">
        <v>603</v>
      </c>
      <c r="E352" s="8" t="s">
        <v>601</v>
      </c>
      <c r="F352" s="8" t="s">
        <v>734</v>
      </c>
      <c r="G352" s="7" t="s">
        <v>604</v>
      </c>
      <c r="H352" s="13" t="s">
        <v>605</v>
      </c>
      <c r="I352" s="13" t="s">
        <v>609</v>
      </c>
      <c r="J352" s="13" t="s">
        <v>717</v>
      </c>
      <c r="K352" s="13" t="s">
        <v>741</v>
      </c>
      <c r="L352" s="72" t="s">
        <v>748</v>
      </c>
      <c r="M352" s="13" t="s">
        <v>609</v>
      </c>
      <c r="N352" s="13" t="s">
        <v>609</v>
      </c>
      <c r="O352" s="14" t="s">
        <v>607</v>
      </c>
      <c r="P352" s="15"/>
    </row>
    <row r="353" spans="1:16">
      <c r="A353" s="1"/>
      <c r="C353" s="11"/>
      <c r="D353" s="13" t="s">
        <v>608</v>
      </c>
      <c r="E353" s="12" t="s">
        <v>738</v>
      </c>
      <c r="F353" s="12" t="s">
        <v>709</v>
      </c>
      <c r="G353" s="13" t="s">
        <v>738</v>
      </c>
      <c r="H353" s="13" t="s">
        <v>744</v>
      </c>
      <c r="I353" s="13" t="s">
        <v>719</v>
      </c>
      <c r="J353" s="13" t="s">
        <v>603</v>
      </c>
      <c r="K353" s="13" t="s">
        <v>709</v>
      </c>
      <c r="L353" s="72" t="s">
        <v>749</v>
      </c>
      <c r="M353" s="13" t="s">
        <v>750</v>
      </c>
      <c r="N353" s="13" t="s">
        <v>752</v>
      </c>
      <c r="O353" s="14" t="s">
        <v>610</v>
      </c>
      <c r="P353" s="16" t="s">
        <v>611</v>
      </c>
    </row>
    <row r="354" spans="1:16">
      <c r="A354" s="17" t="s">
        <v>612</v>
      </c>
      <c r="B354" s="18"/>
      <c r="C354" s="19"/>
      <c r="D354" s="60" t="s">
        <v>613</v>
      </c>
      <c r="E354" s="60" t="s">
        <v>613</v>
      </c>
      <c r="F354" s="60" t="s">
        <v>613</v>
      </c>
      <c r="G354" s="60" t="s">
        <v>613</v>
      </c>
      <c r="H354" s="20" t="s">
        <v>613</v>
      </c>
      <c r="I354" s="20" t="s">
        <v>613</v>
      </c>
      <c r="J354" s="20" t="s">
        <v>613</v>
      </c>
      <c r="K354" s="20" t="s">
        <v>613</v>
      </c>
      <c r="L354" s="20" t="s">
        <v>613</v>
      </c>
      <c r="M354" s="20" t="s">
        <v>613</v>
      </c>
      <c r="N354" s="20" t="s">
        <v>613</v>
      </c>
      <c r="O354" s="21" t="s">
        <v>613</v>
      </c>
      <c r="P354" s="22" t="s">
        <v>613</v>
      </c>
    </row>
    <row r="355" spans="1:16" ht="12.75">
      <c r="A355" s="23" t="s">
        <v>228</v>
      </c>
      <c r="B355" s="24"/>
      <c r="C355" s="24"/>
      <c r="I355" s="25"/>
      <c r="J355" s="28"/>
      <c r="K355" s="33"/>
      <c r="O355" s="37"/>
      <c r="P355" s="25"/>
    </row>
    <row r="356" spans="1:16" ht="12.75">
      <c r="A356" s="32"/>
      <c r="B356" s="23" t="s">
        <v>683</v>
      </c>
      <c r="C356" s="39" t="s">
        <v>229</v>
      </c>
      <c r="I356" s="25"/>
      <c r="J356" s="28"/>
      <c r="O356" s="37"/>
      <c r="P356" s="25"/>
    </row>
    <row r="357" spans="1:16" ht="12.75">
      <c r="A357" s="32"/>
      <c r="B357" s="23" t="s">
        <v>684</v>
      </c>
      <c r="C357" s="39" t="s">
        <v>230</v>
      </c>
      <c r="I357" s="25"/>
      <c r="J357" s="28"/>
      <c r="O357" s="37"/>
      <c r="P357" s="25"/>
    </row>
    <row r="358" spans="1:16" ht="12.75">
      <c r="A358" s="24"/>
      <c r="B358" s="24" t="s">
        <v>685</v>
      </c>
      <c r="C358" s="39" t="s">
        <v>230</v>
      </c>
      <c r="I358" s="25"/>
      <c r="J358" s="28"/>
      <c r="O358" s="37"/>
      <c r="P358" s="25"/>
    </row>
    <row r="359" spans="1:16">
      <c r="A359" s="32"/>
      <c r="B359" s="23" t="s">
        <v>231</v>
      </c>
      <c r="C359" s="23"/>
      <c r="D359" s="26">
        <f>'[1]LG54 - 2013 ab'!$P$369</f>
        <v>157960041</v>
      </c>
      <c r="E359" s="26">
        <v>6103576</v>
      </c>
      <c r="F359" s="26">
        <v>0</v>
      </c>
      <c r="G359" s="26">
        <v>3974053</v>
      </c>
      <c r="H359" s="28">
        <v>40717628.090000004</v>
      </c>
      <c r="I359" s="33">
        <v>329296.86</v>
      </c>
      <c r="J359" s="28">
        <v>154371.63</v>
      </c>
      <c r="K359" s="33">
        <v>1203142.54</v>
      </c>
      <c r="L359" s="29">
        <v>11726606.48</v>
      </c>
      <c r="M359" s="29">
        <v>3994154</v>
      </c>
      <c r="N359" s="29">
        <v>3066614.5000000005</v>
      </c>
      <c r="O359" s="29">
        <v>7353524.25</v>
      </c>
      <c r="P359" s="25">
        <f>SUM(D359:O359)</f>
        <v>236583008.34999999</v>
      </c>
    </row>
    <row r="360" spans="1:16">
      <c r="A360" s="32"/>
      <c r="B360" s="23" t="s">
        <v>232</v>
      </c>
      <c r="C360" s="23"/>
      <c r="D360" s="26">
        <f>'[1]LG54 - 2013 ab'!$P$371+'[1]LG54 - 2013 ab'!$P$372+'[1]LG54 - 2013 ab'!$P$373+'[1]LG54 - 2013 ab'!$P$374</f>
        <v>60423437</v>
      </c>
      <c r="E360" s="26">
        <v>2817112.16</v>
      </c>
      <c r="F360" s="26">
        <v>0</v>
      </c>
      <c r="G360" s="26">
        <v>303243.5</v>
      </c>
      <c r="H360" s="28">
        <v>15771728.960000001</v>
      </c>
      <c r="I360" s="26">
        <v>255026.37</v>
      </c>
      <c r="J360" s="28">
        <v>59738.569999999992</v>
      </c>
      <c r="K360" s="26">
        <v>465451.81</v>
      </c>
      <c r="L360" s="29">
        <v>4293447.63</v>
      </c>
      <c r="M360" s="29">
        <v>879134</v>
      </c>
      <c r="N360" s="29">
        <v>989460</v>
      </c>
      <c r="O360" s="29">
        <v>2912888.99</v>
      </c>
      <c r="P360" s="25">
        <f>SUM(D360:O360)</f>
        <v>89170668.989999995</v>
      </c>
    </row>
    <row r="361" spans="1:16">
      <c r="A361" s="32"/>
      <c r="B361" s="23" t="s">
        <v>233</v>
      </c>
      <c r="C361" s="23"/>
      <c r="D361" s="26">
        <f>'[1]LG54 - 2013 ab'!$P$375</f>
        <v>1795221</v>
      </c>
      <c r="E361" s="26">
        <v>0</v>
      </c>
      <c r="F361" s="26">
        <v>0</v>
      </c>
      <c r="G361" s="26">
        <v>0</v>
      </c>
      <c r="H361" s="28">
        <v>410978.77000000008</v>
      </c>
      <c r="I361" s="26">
        <v>0</v>
      </c>
      <c r="J361" s="28">
        <v>1994.8200000000002</v>
      </c>
      <c r="K361" s="26">
        <v>15559.39</v>
      </c>
      <c r="L361" s="29">
        <v>201169.97999999998</v>
      </c>
      <c r="M361" s="29">
        <v>71894</v>
      </c>
      <c r="N361" s="29">
        <v>43338.69</v>
      </c>
      <c r="O361" s="29">
        <v>99954.4</v>
      </c>
      <c r="P361" s="25">
        <f>SUM(D361:O361)</f>
        <v>2640111.0499999998</v>
      </c>
    </row>
    <row r="362" spans="1:16">
      <c r="A362" s="32"/>
      <c r="B362" s="23" t="s">
        <v>686</v>
      </c>
      <c r="C362" s="39" t="s">
        <v>234</v>
      </c>
      <c r="D362" s="33"/>
      <c r="I362" s="25"/>
      <c r="J362" s="28"/>
      <c r="O362" s="29"/>
      <c r="P362" s="25"/>
    </row>
    <row r="363" spans="1:16">
      <c r="A363" s="32"/>
      <c r="B363" s="23" t="s">
        <v>235</v>
      </c>
      <c r="C363" s="23"/>
      <c r="D363" s="26">
        <f>'[1]LG54 - 2013 ab'!$P$377</f>
        <v>735899</v>
      </c>
      <c r="E363" s="26">
        <v>17500</v>
      </c>
      <c r="F363" s="26">
        <v>0</v>
      </c>
      <c r="G363" s="26">
        <v>0</v>
      </c>
      <c r="H363" s="28">
        <v>185628.16000000003</v>
      </c>
      <c r="I363" s="26">
        <v>0</v>
      </c>
      <c r="J363" s="28">
        <v>3701.2000000000003</v>
      </c>
      <c r="K363" s="26">
        <v>28887.88</v>
      </c>
      <c r="L363" s="29">
        <v>176892</v>
      </c>
      <c r="M363" s="29">
        <v>27572</v>
      </c>
      <c r="N363" s="29">
        <v>64524.100000000006</v>
      </c>
      <c r="O363" s="29">
        <v>0</v>
      </c>
      <c r="P363" s="25">
        <f t="shared" ref="P363:P368" si="16">SUM(D363:O363)</f>
        <v>1240604.3400000001</v>
      </c>
    </row>
    <row r="364" spans="1:16">
      <c r="A364" s="32"/>
      <c r="B364" s="23" t="s">
        <v>236</v>
      </c>
      <c r="C364" s="23"/>
      <c r="D364" s="26">
        <f>'[1]LG54 - 2013 ab'!$P$378</f>
        <v>92045</v>
      </c>
      <c r="E364" s="26">
        <v>0</v>
      </c>
      <c r="F364" s="26">
        <v>0</v>
      </c>
      <c r="G364" s="26">
        <v>0</v>
      </c>
      <c r="H364" s="28">
        <v>23390.21</v>
      </c>
      <c r="I364" s="33">
        <v>0</v>
      </c>
      <c r="J364" s="28">
        <v>0</v>
      </c>
      <c r="K364" s="26">
        <v>19881.2</v>
      </c>
      <c r="L364" s="29">
        <v>124472</v>
      </c>
      <c r="M364" s="29">
        <v>3588</v>
      </c>
      <c r="N364" s="29">
        <v>30246.610000000004</v>
      </c>
      <c r="O364" s="29">
        <v>0</v>
      </c>
      <c r="P364" s="25">
        <f t="shared" si="16"/>
        <v>293623.02</v>
      </c>
    </row>
    <row r="365" spans="1:16">
      <c r="A365" s="32"/>
      <c r="B365" s="23" t="s">
        <v>237</v>
      </c>
      <c r="C365" s="23"/>
      <c r="D365" s="26">
        <f>'[1]LG54 - 2013 ab'!$P$379</f>
        <v>130482</v>
      </c>
      <c r="E365" s="26">
        <v>140</v>
      </c>
      <c r="F365" s="26">
        <v>0</v>
      </c>
      <c r="G365" s="26">
        <v>0</v>
      </c>
      <c r="H365" s="28">
        <v>33444.58</v>
      </c>
      <c r="I365" s="33">
        <v>0</v>
      </c>
      <c r="J365" s="28">
        <v>355.41999999999996</v>
      </c>
      <c r="K365" s="26">
        <v>2768.92</v>
      </c>
      <c r="L365" s="29">
        <v>20594</v>
      </c>
      <c r="M365" s="29">
        <v>454</v>
      </c>
      <c r="N365" s="29">
        <v>2346.73</v>
      </c>
      <c r="O365" s="29">
        <v>15356.45</v>
      </c>
      <c r="P365" s="25">
        <f t="shared" si="16"/>
        <v>205942.10000000006</v>
      </c>
    </row>
    <row r="366" spans="1:16">
      <c r="A366" s="32"/>
      <c r="B366" s="23" t="s">
        <v>238</v>
      </c>
      <c r="C366" s="23"/>
      <c r="D366" s="26">
        <v>0</v>
      </c>
      <c r="E366" s="26">
        <v>0</v>
      </c>
      <c r="F366" s="26">
        <v>0</v>
      </c>
      <c r="G366" s="26">
        <v>0</v>
      </c>
      <c r="H366" s="28">
        <v>0</v>
      </c>
      <c r="I366" s="26">
        <v>495.46</v>
      </c>
      <c r="J366" s="28">
        <v>0</v>
      </c>
      <c r="K366" s="26">
        <v>23035.07</v>
      </c>
      <c r="L366" s="29">
        <v>244076.88</v>
      </c>
      <c r="M366" s="29">
        <v>12307</v>
      </c>
      <c r="N366" s="29">
        <v>36648.03</v>
      </c>
      <c r="O366" s="29">
        <v>0</v>
      </c>
      <c r="P366" s="25">
        <f t="shared" si="16"/>
        <v>316562.44000000006</v>
      </c>
    </row>
    <row r="367" spans="1:16">
      <c r="A367" s="32"/>
      <c r="B367" s="23" t="s">
        <v>239</v>
      </c>
      <c r="C367" s="23"/>
      <c r="D367" s="26">
        <f>'[1]LG54 - 2013 ab'!$P$380</f>
        <v>472274</v>
      </c>
      <c r="E367" s="26">
        <v>0</v>
      </c>
      <c r="F367" s="26">
        <v>0</v>
      </c>
      <c r="G367" s="26">
        <v>0</v>
      </c>
      <c r="H367" s="28">
        <v>120777.93</v>
      </c>
      <c r="I367" s="26">
        <v>0</v>
      </c>
      <c r="J367" s="28">
        <v>5975.94</v>
      </c>
      <c r="K367" s="26">
        <v>46616.91</v>
      </c>
      <c r="L367" s="29">
        <v>281521</v>
      </c>
      <c r="M367" s="29">
        <v>21764</v>
      </c>
      <c r="N367" s="29">
        <v>94444.35</v>
      </c>
      <c r="O367" s="29">
        <v>0</v>
      </c>
      <c r="P367" s="25">
        <f t="shared" si="16"/>
        <v>1043374.1299999999</v>
      </c>
    </row>
    <row r="368" spans="1:16">
      <c r="A368" s="32"/>
      <c r="B368" s="23" t="s">
        <v>240</v>
      </c>
      <c r="C368" s="23"/>
      <c r="D368" s="26">
        <f>'[1]LG54 - 2013 ab'!$P$381</f>
        <v>26103</v>
      </c>
      <c r="E368" s="26">
        <v>134</v>
      </c>
      <c r="F368" s="26">
        <v>0</v>
      </c>
      <c r="G368" s="26">
        <v>0</v>
      </c>
      <c r="H368" s="28">
        <v>6695.8000000000011</v>
      </c>
      <c r="I368" s="26">
        <v>0</v>
      </c>
      <c r="J368" s="28">
        <v>336.31</v>
      </c>
      <c r="K368" s="26">
        <v>2615.83</v>
      </c>
      <c r="L368" s="29">
        <v>32263.829999999998</v>
      </c>
      <c r="M368" s="29">
        <v>12113</v>
      </c>
      <c r="N368" s="29">
        <v>2221.5500000000002</v>
      </c>
      <c r="O368" s="29">
        <v>0</v>
      </c>
      <c r="P368" s="25">
        <f t="shared" si="16"/>
        <v>82483.320000000007</v>
      </c>
    </row>
    <row r="369" spans="1:16" ht="12.75">
      <c r="A369" s="23" t="s">
        <v>241</v>
      </c>
      <c r="B369" s="24"/>
      <c r="C369" s="24"/>
      <c r="I369" s="25"/>
      <c r="J369" s="28"/>
      <c r="K369" s="33"/>
      <c r="O369" s="37"/>
      <c r="P369" s="25"/>
    </row>
    <row r="370" spans="1:16">
      <c r="A370" s="32"/>
      <c r="B370" s="23" t="s">
        <v>242</v>
      </c>
      <c r="C370" s="23"/>
      <c r="D370" s="26">
        <f>'[1]LG54 - 2013 ab'!$P$384</f>
        <v>680083</v>
      </c>
      <c r="E370" s="26">
        <v>36021.06</v>
      </c>
      <c r="F370" s="26">
        <v>0</v>
      </c>
      <c r="G370" s="26">
        <v>0</v>
      </c>
      <c r="H370" s="28">
        <v>233437.33999999997</v>
      </c>
      <c r="I370" s="26">
        <v>0</v>
      </c>
      <c r="J370" s="28">
        <v>1424.59</v>
      </c>
      <c r="K370" s="26">
        <v>11093.22</v>
      </c>
      <c r="L370" s="29">
        <v>80077.399999999994</v>
      </c>
      <c r="M370" s="29">
        <v>23446</v>
      </c>
      <c r="N370" s="29">
        <v>14479.98</v>
      </c>
      <c r="O370" s="29">
        <v>78066.03</v>
      </c>
      <c r="P370" s="25">
        <f t="shared" ref="P370:P376" si="17">SUM(D370:O370)</f>
        <v>1158128.6199999999</v>
      </c>
    </row>
    <row r="371" spans="1:16">
      <c r="A371" s="32"/>
      <c r="B371" s="23" t="s">
        <v>241</v>
      </c>
      <c r="C371" s="23"/>
      <c r="D371" s="26">
        <f>'[1]LG54 - 2013 ab'!$P$385</f>
        <v>71754</v>
      </c>
      <c r="E371" s="26">
        <v>122.5</v>
      </c>
      <c r="F371" s="26">
        <v>0</v>
      </c>
      <c r="G371" s="26">
        <v>0</v>
      </c>
      <c r="H371" s="28">
        <v>24575.730000000003</v>
      </c>
      <c r="I371" s="26">
        <v>0</v>
      </c>
      <c r="J371" s="28">
        <v>133.54</v>
      </c>
      <c r="K371" s="26">
        <v>1041.08</v>
      </c>
      <c r="L371" s="29">
        <v>13413.13</v>
      </c>
      <c r="M371" s="29">
        <v>5958</v>
      </c>
      <c r="N371" s="29">
        <v>1552.35</v>
      </c>
      <c r="O371" s="29">
        <v>9594.61</v>
      </c>
      <c r="P371" s="25">
        <f t="shared" si="17"/>
        <v>128144.94000000002</v>
      </c>
    </row>
    <row r="372" spans="1:16">
      <c r="A372" s="32"/>
      <c r="B372" s="23" t="s">
        <v>243</v>
      </c>
      <c r="C372" s="23"/>
      <c r="D372" s="26">
        <f>'[1]LG54 - 2013 ab'!$P$386</f>
        <v>65146</v>
      </c>
      <c r="E372" s="26">
        <v>222.5</v>
      </c>
      <c r="F372" s="26">
        <v>0</v>
      </c>
      <c r="G372" s="26">
        <v>0</v>
      </c>
      <c r="H372" s="28">
        <v>22466.43</v>
      </c>
      <c r="I372" s="26">
        <v>0</v>
      </c>
      <c r="J372" s="28">
        <v>194.70999999999998</v>
      </c>
      <c r="K372" s="26">
        <v>1513.51</v>
      </c>
      <c r="L372" s="29">
        <v>10635.29</v>
      </c>
      <c r="M372" s="29">
        <v>3793</v>
      </c>
      <c r="N372" s="29">
        <v>849.1099999999999</v>
      </c>
      <c r="O372" s="29">
        <v>15250.96</v>
      </c>
      <c r="P372" s="25">
        <f t="shared" si="17"/>
        <v>120071.51000000001</v>
      </c>
    </row>
    <row r="373" spans="1:16">
      <c r="A373" s="32"/>
      <c r="B373" s="23" t="s">
        <v>244</v>
      </c>
      <c r="C373" s="23"/>
      <c r="D373" s="26">
        <f>'[1]LG54 - 2013 ab'!$P$387</f>
        <v>240998</v>
      </c>
      <c r="E373" s="26">
        <v>7302.65</v>
      </c>
      <c r="F373" s="26">
        <v>0</v>
      </c>
      <c r="G373" s="26">
        <v>0</v>
      </c>
      <c r="H373" s="28">
        <v>83365.05</v>
      </c>
      <c r="I373" s="26">
        <v>1636.22</v>
      </c>
      <c r="J373" s="28">
        <v>377.22</v>
      </c>
      <c r="K373" s="26">
        <v>2935.15</v>
      </c>
      <c r="L373" s="29">
        <v>25529.670000000002</v>
      </c>
      <c r="M373" s="29">
        <v>9618</v>
      </c>
      <c r="N373" s="29">
        <v>12214.97</v>
      </c>
      <c r="O373" s="29">
        <v>25170.11</v>
      </c>
      <c r="P373" s="25">
        <f t="shared" si="17"/>
        <v>409147.03999999992</v>
      </c>
    </row>
    <row r="374" spans="1:16">
      <c r="A374" s="32"/>
      <c r="B374" s="23" t="s">
        <v>245</v>
      </c>
      <c r="C374" s="23"/>
      <c r="D374" s="26">
        <f>'[1]LG54 - 2013 ab'!$P$388</f>
        <v>7315154</v>
      </c>
      <c r="E374" s="26">
        <v>316069.15999999997</v>
      </c>
      <c r="F374" s="26">
        <v>0</v>
      </c>
      <c r="G374" s="26">
        <v>122647.98</v>
      </c>
      <c r="H374" s="28">
        <v>3145407.66</v>
      </c>
      <c r="I374" s="26">
        <v>0</v>
      </c>
      <c r="J374" s="28">
        <v>8819.61</v>
      </c>
      <c r="K374" s="26">
        <v>68637.149999999994</v>
      </c>
      <c r="L374" s="29">
        <v>805673.41999999993</v>
      </c>
      <c r="M374" s="29">
        <v>209579</v>
      </c>
      <c r="N374" s="29">
        <v>160003.06</v>
      </c>
      <c r="O374" s="29">
        <v>473244.14</v>
      </c>
      <c r="P374" s="25">
        <f t="shared" si="17"/>
        <v>12625235.180000002</v>
      </c>
    </row>
    <row r="375" spans="1:16">
      <c r="A375" s="32"/>
      <c r="B375" s="23" t="s">
        <v>246</v>
      </c>
      <c r="C375" s="23"/>
      <c r="D375" s="26">
        <f>'[1]LG54 - 2013 ab'!$P$389</f>
        <v>652481</v>
      </c>
      <c r="E375" s="26">
        <v>13964</v>
      </c>
      <c r="F375" s="26">
        <v>0</v>
      </c>
      <c r="G375" s="26">
        <v>0</v>
      </c>
      <c r="H375" s="28">
        <v>222318.37000000002</v>
      </c>
      <c r="I375" s="26">
        <v>710.8</v>
      </c>
      <c r="J375" s="28">
        <v>1146.95</v>
      </c>
      <c r="K375" s="26">
        <v>8914.82</v>
      </c>
      <c r="L375" s="29">
        <v>100744.95000000001</v>
      </c>
      <c r="M375" s="29">
        <v>23957</v>
      </c>
      <c r="N375" s="29">
        <v>18327.18</v>
      </c>
      <c r="O375" s="29">
        <v>66114.12</v>
      </c>
      <c r="P375" s="25">
        <f t="shared" si="17"/>
        <v>1108679.19</v>
      </c>
    </row>
    <row r="376" spans="1:16">
      <c r="A376" s="32"/>
      <c r="B376" s="23" t="s">
        <v>247</v>
      </c>
      <c r="C376" s="23"/>
      <c r="D376" s="26">
        <f>'[1]LG54 - 2013 ab'!$P$390</f>
        <v>1335167</v>
      </c>
      <c r="E376" s="26">
        <v>13912</v>
      </c>
      <c r="F376" s="26">
        <v>0</v>
      </c>
      <c r="G376" s="26">
        <v>0</v>
      </c>
      <c r="H376" s="28">
        <v>465173.02999999997</v>
      </c>
      <c r="I376" s="26">
        <v>0</v>
      </c>
      <c r="J376" s="28">
        <v>912.75</v>
      </c>
      <c r="K376" s="26">
        <v>7082</v>
      </c>
      <c r="L376" s="29">
        <v>71391.5</v>
      </c>
      <c r="M376" s="29">
        <v>17616</v>
      </c>
      <c r="N376" s="29">
        <v>18399.849999999999</v>
      </c>
      <c r="O376" s="29">
        <v>50402.78</v>
      </c>
      <c r="P376" s="25">
        <f t="shared" si="17"/>
        <v>1980056.9100000001</v>
      </c>
    </row>
    <row r="377" spans="1:16" ht="12.75">
      <c r="A377" s="23" t="s">
        <v>248</v>
      </c>
      <c r="B377" s="24"/>
      <c r="C377" s="24"/>
      <c r="I377" s="25"/>
      <c r="J377" s="28"/>
      <c r="K377" s="33"/>
      <c r="O377" s="37"/>
      <c r="P377" s="25"/>
    </row>
    <row r="378" spans="1:16">
      <c r="A378" s="32"/>
      <c r="B378" s="23" t="s">
        <v>728</v>
      </c>
      <c r="C378" s="23"/>
      <c r="D378" s="26">
        <f>'[1]LG54 - 2013 ab'!$P$394+'[1]LG54 - 2013 ab'!$P$395</f>
        <v>1567380</v>
      </c>
      <c r="E378" s="26">
        <v>19024.75</v>
      </c>
      <c r="F378" s="26">
        <v>0</v>
      </c>
      <c r="G378" s="26">
        <v>0</v>
      </c>
      <c r="H378" s="28">
        <v>524939.22</v>
      </c>
      <c r="I378" s="33">
        <v>0</v>
      </c>
      <c r="J378" s="28">
        <v>2551.5600000000004</v>
      </c>
      <c r="K378" s="26">
        <v>19889.939999999999</v>
      </c>
      <c r="L378" s="29">
        <v>138612.64000000001</v>
      </c>
      <c r="M378" s="29">
        <v>27298</v>
      </c>
      <c r="N378" s="29">
        <v>39877.370000000003</v>
      </c>
      <c r="O378" s="29">
        <v>133564.6</v>
      </c>
      <c r="P378" s="25">
        <f>SUM(D378:O378)</f>
        <v>2473138.08</v>
      </c>
    </row>
    <row r="379" spans="1:16">
      <c r="A379" s="32"/>
      <c r="B379" s="23" t="s">
        <v>730</v>
      </c>
      <c r="C379" s="23" t="s">
        <v>583</v>
      </c>
      <c r="D379" s="33"/>
      <c r="I379" s="33"/>
      <c r="J379" s="28"/>
      <c r="K379" s="33"/>
      <c r="O379" s="29"/>
      <c r="P379" s="25"/>
    </row>
    <row r="380" spans="1:16">
      <c r="A380" s="32"/>
      <c r="B380" s="23" t="s">
        <v>687</v>
      </c>
      <c r="C380" s="39" t="s">
        <v>249</v>
      </c>
      <c r="I380" s="25"/>
      <c r="J380" s="28"/>
      <c r="O380" s="29"/>
      <c r="P380" s="25"/>
    </row>
    <row r="381" spans="1:16">
      <c r="A381" s="32"/>
      <c r="B381" s="23" t="s">
        <v>250</v>
      </c>
      <c r="C381" s="23"/>
      <c r="D381" s="26">
        <f>'[1]LG54 - 2013 ab'!$P$398</f>
        <v>599301</v>
      </c>
      <c r="E381" s="26">
        <v>8010</v>
      </c>
      <c r="F381" s="26">
        <v>0</v>
      </c>
      <c r="G381" s="26">
        <v>0</v>
      </c>
      <c r="H381" s="28">
        <v>216129.83000000002</v>
      </c>
      <c r="I381" s="26">
        <v>0</v>
      </c>
      <c r="J381" s="28">
        <v>1225.8000000000002</v>
      </c>
      <c r="K381" s="26">
        <v>9549.1</v>
      </c>
      <c r="L381" s="29">
        <v>52593.159999999996</v>
      </c>
      <c r="M381" s="29">
        <v>13524</v>
      </c>
      <c r="N381" s="29">
        <v>20610.780000000002</v>
      </c>
      <c r="O381" s="29">
        <v>69414.64</v>
      </c>
      <c r="P381" s="25">
        <f>SUM(D381:O381)</f>
        <v>990358.31000000017</v>
      </c>
    </row>
    <row r="382" spans="1:16">
      <c r="A382" s="32"/>
      <c r="B382" s="23" t="s">
        <v>251</v>
      </c>
      <c r="C382" s="23"/>
      <c r="D382" s="26">
        <f>'[1]LG54 - 2013 ab'!$P$399</f>
        <v>3817701</v>
      </c>
      <c r="E382" s="26">
        <v>230609.13</v>
      </c>
      <c r="F382" s="26">
        <v>0</v>
      </c>
      <c r="G382" s="26">
        <v>0</v>
      </c>
      <c r="H382" s="28">
        <v>1326986.3900000001</v>
      </c>
      <c r="I382" s="26">
        <v>12624.73</v>
      </c>
      <c r="J382" s="28">
        <v>5300.37</v>
      </c>
      <c r="K382" s="26">
        <v>41236.53</v>
      </c>
      <c r="L382" s="29">
        <v>414949.86</v>
      </c>
      <c r="M382" s="29">
        <v>112641</v>
      </c>
      <c r="N382" s="29">
        <v>103859.17</v>
      </c>
      <c r="O382" s="29">
        <v>301282.45</v>
      </c>
      <c r="P382" s="25">
        <f>SUM(D382:O382)</f>
        <v>6367190.6300000008</v>
      </c>
    </row>
    <row r="383" spans="1:16">
      <c r="A383" s="32"/>
      <c r="B383" s="23" t="s">
        <v>252</v>
      </c>
      <c r="C383" s="23"/>
      <c r="D383" s="26">
        <f>'[1]LG54 - 2013 ab'!$P$400</f>
        <v>1219344</v>
      </c>
      <c r="E383" s="26">
        <v>7398.5</v>
      </c>
      <c r="F383" s="26">
        <v>0</v>
      </c>
      <c r="G383" s="26">
        <v>0</v>
      </c>
      <c r="H383" s="28">
        <v>446150.07000000007</v>
      </c>
      <c r="I383" s="26">
        <v>12976.15</v>
      </c>
      <c r="J383" s="28">
        <v>2522.16</v>
      </c>
      <c r="K383" s="26">
        <v>19627.48</v>
      </c>
      <c r="L383" s="29">
        <v>111180.64</v>
      </c>
      <c r="M383" s="29">
        <v>38965</v>
      </c>
      <c r="N383" s="29">
        <v>14927.65</v>
      </c>
      <c r="O383" s="29">
        <v>141438.89000000001</v>
      </c>
      <c r="P383" s="25">
        <f>SUM(D383:O383)</f>
        <v>2014530.5399999996</v>
      </c>
    </row>
    <row r="384" spans="1:16">
      <c r="A384" s="32"/>
      <c r="B384" s="23" t="s">
        <v>253</v>
      </c>
      <c r="C384" s="23"/>
      <c r="D384" s="26">
        <f>'[1]LG54 - 2013 ab'!$P$401</f>
        <v>1493528</v>
      </c>
      <c r="E384" s="26">
        <v>12023</v>
      </c>
      <c r="F384" s="26">
        <v>0</v>
      </c>
      <c r="G384" s="26">
        <v>0</v>
      </c>
      <c r="H384" s="28">
        <v>541442.86</v>
      </c>
      <c r="I384" s="26">
        <v>0</v>
      </c>
      <c r="J384" s="28">
        <v>1836.25</v>
      </c>
      <c r="K384" s="26">
        <v>14299.59</v>
      </c>
      <c r="L384" s="29">
        <v>207942.11000000002</v>
      </c>
      <c r="M384" s="29">
        <v>28427</v>
      </c>
      <c r="N384" s="29">
        <v>31671.130000000005</v>
      </c>
      <c r="O384" s="29">
        <v>100742.71</v>
      </c>
      <c r="P384" s="25">
        <f>SUM(D384:O384)</f>
        <v>2431912.65</v>
      </c>
    </row>
    <row r="385" spans="1:16">
      <c r="A385" s="23" t="s">
        <v>254</v>
      </c>
      <c r="B385" s="24"/>
      <c r="C385" s="24"/>
      <c r="D385" s="25"/>
      <c r="I385" s="25"/>
      <c r="J385" s="28"/>
      <c r="K385" s="33"/>
      <c r="O385" s="25"/>
      <c r="P385" s="25"/>
    </row>
    <row r="386" spans="1:16">
      <c r="A386" s="30"/>
      <c r="B386" s="31" t="s">
        <v>255</v>
      </c>
      <c r="C386" s="31"/>
      <c r="D386" s="26">
        <f>'[1]LG54 - 2013 ab'!$P$404</f>
        <v>2677151</v>
      </c>
      <c r="E386" s="26">
        <v>60946</v>
      </c>
      <c r="F386" s="26">
        <v>0</v>
      </c>
      <c r="G386" s="26">
        <v>0</v>
      </c>
      <c r="H386" s="28">
        <v>920627.57</v>
      </c>
      <c r="I386" s="26">
        <v>61839.09</v>
      </c>
      <c r="J386" s="28">
        <v>2349.34</v>
      </c>
      <c r="K386" s="26">
        <v>18210.22</v>
      </c>
      <c r="L386" s="29">
        <v>629247</v>
      </c>
      <c r="M386" s="29">
        <v>87760</v>
      </c>
      <c r="N386" s="29">
        <v>46908.93</v>
      </c>
      <c r="O386" s="29">
        <v>137843.41</v>
      </c>
      <c r="P386" s="25">
        <f>SUM(D386:O386)</f>
        <v>4642882.5599999996</v>
      </c>
    </row>
    <row r="387" spans="1:16">
      <c r="A387" s="32"/>
      <c r="B387" s="23" t="s">
        <v>256</v>
      </c>
      <c r="C387" s="23"/>
      <c r="D387" s="26">
        <f>'[1]LG54 - 2013 ab'!$P$405</f>
        <v>340680</v>
      </c>
      <c r="E387" s="26">
        <v>315</v>
      </c>
      <c r="F387" s="26">
        <v>0</v>
      </c>
      <c r="G387" s="26">
        <v>0</v>
      </c>
      <c r="H387" s="28">
        <v>267783.90999999997</v>
      </c>
      <c r="I387" s="33">
        <v>0</v>
      </c>
      <c r="J387" s="28">
        <v>684.51</v>
      </c>
      <c r="K387" s="33">
        <v>0</v>
      </c>
      <c r="L387" s="29">
        <v>35228.42</v>
      </c>
      <c r="M387" s="29">
        <v>42409</v>
      </c>
      <c r="N387" s="29">
        <v>12370.119999999999</v>
      </c>
      <c r="O387" s="74">
        <v>38723.82</v>
      </c>
      <c r="P387" s="25">
        <f>SUM(D387:O387)</f>
        <v>738194.77999999991</v>
      </c>
    </row>
    <row r="388" spans="1:16">
      <c r="A388" s="32"/>
      <c r="B388" s="23" t="s">
        <v>257</v>
      </c>
      <c r="C388" s="23"/>
      <c r="D388" s="26">
        <f>'[1]LG54 - 2013 ab'!$P$406</f>
        <v>1596156</v>
      </c>
      <c r="E388" s="26">
        <v>29666.94</v>
      </c>
      <c r="F388" s="26">
        <v>0</v>
      </c>
      <c r="G388" s="26">
        <v>0</v>
      </c>
      <c r="H388" s="28">
        <v>264002.34000000003</v>
      </c>
      <c r="I388" s="26">
        <v>0</v>
      </c>
      <c r="J388" s="28">
        <v>683.28</v>
      </c>
      <c r="K388" s="26">
        <v>5362.89</v>
      </c>
      <c r="L388" s="29">
        <v>76488.69</v>
      </c>
      <c r="M388" s="29">
        <v>32275</v>
      </c>
      <c r="N388" s="29">
        <v>41906.300000000003</v>
      </c>
      <c r="O388" s="29">
        <v>33333.449999999997</v>
      </c>
      <c r="P388" s="25">
        <f>SUM(D388:O388)</f>
        <v>2079874.89</v>
      </c>
    </row>
    <row r="389" spans="1:16">
      <c r="A389" s="32"/>
      <c r="B389" s="23" t="s">
        <v>258</v>
      </c>
      <c r="C389" s="23"/>
      <c r="D389" s="26">
        <f>'[1]LG54 - 2013 ab'!$P$407</f>
        <v>4673062</v>
      </c>
      <c r="E389" s="26">
        <v>119165</v>
      </c>
      <c r="F389" s="26">
        <v>0</v>
      </c>
      <c r="G389" s="26">
        <v>0</v>
      </c>
      <c r="H389" s="28">
        <v>2149585.2200000002</v>
      </c>
      <c r="I389" s="26">
        <v>0</v>
      </c>
      <c r="J389" s="28">
        <v>5488.7</v>
      </c>
      <c r="K389" s="26">
        <v>42570.69</v>
      </c>
      <c r="L389" s="29">
        <v>417498</v>
      </c>
      <c r="M389" s="29">
        <v>252010</v>
      </c>
      <c r="N389" s="29">
        <v>125003.39000000001</v>
      </c>
      <c r="O389" s="29">
        <v>334645.96999999997</v>
      </c>
      <c r="P389" s="25">
        <f>SUM(D389:O389)</f>
        <v>8119028.9700000007</v>
      </c>
    </row>
    <row r="390" spans="1:16" ht="12.75">
      <c r="A390" s="23" t="s">
        <v>259</v>
      </c>
      <c r="B390" s="24"/>
      <c r="C390" s="24"/>
      <c r="I390" s="25"/>
      <c r="J390" s="28"/>
      <c r="K390" s="33"/>
      <c r="O390" s="37"/>
      <c r="P390" s="25"/>
    </row>
    <row r="391" spans="1:16">
      <c r="A391" s="32"/>
      <c r="B391" s="23" t="s">
        <v>260</v>
      </c>
      <c r="C391" s="23"/>
      <c r="D391" s="26">
        <f>'[1]LG54 - 2013 ab'!$P$410</f>
        <v>716342</v>
      </c>
      <c r="E391" s="26">
        <v>0</v>
      </c>
      <c r="F391" s="26">
        <v>0</v>
      </c>
      <c r="G391" s="26">
        <v>0</v>
      </c>
      <c r="H391" s="28">
        <v>257860.76</v>
      </c>
      <c r="I391" s="26">
        <v>0</v>
      </c>
      <c r="J391" s="28">
        <v>0</v>
      </c>
      <c r="K391" s="26">
        <v>13779.05</v>
      </c>
      <c r="L391" s="29">
        <v>139375.37</v>
      </c>
      <c r="M391" s="29">
        <v>38315</v>
      </c>
      <c r="N391" s="29">
        <v>42987.16</v>
      </c>
      <c r="O391" s="29">
        <v>0</v>
      </c>
      <c r="P391" s="25">
        <f>SUM(D391:O391)</f>
        <v>1208659.3400000001</v>
      </c>
    </row>
    <row r="392" spans="1:16">
      <c r="A392" s="32"/>
      <c r="B392" s="23" t="s">
        <v>261</v>
      </c>
      <c r="C392" s="23"/>
      <c r="D392" s="26">
        <f>'[1]LG54 - 2013 ab'!$P$411</f>
        <v>3281306</v>
      </c>
      <c r="E392" s="26">
        <v>49986.75</v>
      </c>
      <c r="F392" s="26">
        <v>0</v>
      </c>
      <c r="G392" s="26">
        <v>0</v>
      </c>
      <c r="H392" s="28">
        <v>1142309.97</v>
      </c>
      <c r="I392" s="26">
        <v>0</v>
      </c>
      <c r="J392" s="28">
        <v>4135.5400000000009</v>
      </c>
      <c r="K392" s="26">
        <v>32194.85</v>
      </c>
      <c r="L392" s="29">
        <v>519773</v>
      </c>
      <c r="M392" s="29">
        <v>61237</v>
      </c>
      <c r="N392" s="29">
        <v>62219.26</v>
      </c>
      <c r="O392" s="29">
        <v>189420.3</v>
      </c>
      <c r="P392" s="25">
        <f>SUM(D392:O392)</f>
        <v>5342582.669999999</v>
      </c>
    </row>
    <row r="393" spans="1:16">
      <c r="A393" s="32"/>
      <c r="B393" s="23" t="s">
        <v>262</v>
      </c>
      <c r="C393" s="23"/>
      <c r="D393" s="26">
        <f>'[1]LG54 - 2013 ab'!$P$412</f>
        <v>6775292</v>
      </c>
      <c r="E393" s="26">
        <v>519295</v>
      </c>
      <c r="F393" s="26">
        <v>0</v>
      </c>
      <c r="G393" s="26">
        <v>0</v>
      </c>
      <c r="H393" s="28">
        <v>2522634.73</v>
      </c>
      <c r="I393" s="26">
        <v>6110.63</v>
      </c>
      <c r="J393" s="28">
        <v>7472.43</v>
      </c>
      <c r="K393" s="26">
        <v>58151.95</v>
      </c>
      <c r="L393" s="29">
        <v>647720.81000000006</v>
      </c>
      <c r="M393" s="29">
        <v>292742</v>
      </c>
      <c r="N393" s="29">
        <v>116974.77000000002</v>
      </c>
      <c r="O393" s="29">
        <v>381650.22</v>
      </c>
      <c r="P393" s="25">
        <f>SUM(D393:O393)</f>
        <v>11328044.540000001</v>
      </c>
    </row>
    <row r="394" spans="1:16">
      <c r="A394" s="32"/>
      <c r="B394" s="23" t="s">
        <v>263</v>
      </c>
      <c r="C394" s="23"/>
      <c r="D394" s="26">
        <f>'[1]LG54 - 2013 ab'!$P$413</f>
        <v>1326288</v>
      </c>
      <c r="E394" s="26">
        <v>29085.54</v>
      </c>
      <c r="F394" s="26">
        <v>0</v>
      </c>
      <c r="G394" s="26">
        <v>0</v>
      </c>
      <c r="H394" s="28">
        <v>483918.04000000004</v>
      </c>
      <c r="I394" s="26">
        <v>0</v>
      </c>
      <c r="J394" s="28">
        <v>1231.53</v>
      </c>
      <c r="K394" s="26">
        <v>9575.34</v>
      </c>
      <c r="L394" s="29">
        <v>76349.8</v>
      </c>
      <c r="M394" s="29">
        <v>9133</v>
      </c>
      <c r="N394" s="29">
        <v>28219.03</v>
      </c>
      <c r="O394" s="29">
        <v>98947.09</v>
      </c>
      <c r="P394" s="25">
        <f>SUM(D394:O394)</f>
        <v>2062747.3700000003</v>
      </c>
    </row>
    <row r="395" spans="1:16">
      <c r="A395" s="32"/>
      <c r="B395" s="23" t="s">
        <v>264</v>
      </c>
      <c r="C395" s="23"/>
      <c r="D395" s="26">
        <f>'[1]LG54 - 2013 ab'!$P$414</f>
        <v>830672</v>
      </c>
      <c r="E395" s="26">
        <v>0</v>
      </c>
      <c r="F395" s="26">
        <v>0</v>
      </c>
      <c r="G395" s="26">
        <v>0</v>
      </c>
      <c r="H395" s="28">
        <v>293836.37</v>
      </c>
      <c r="I395" s="26">
        <v>0</v>
      </c>
      <c r="J395" s="28">
        <v>0</v>
      </c>
      <c r="K395" s="26">
        <v>30147.68</v>
      </c>
      <c r="L395" s="29">
        <v>295367</v>
      </c>
      <c r="M395" s="29">
        <v>79888</v>
      </c>
      <c r="N395" s="29">
        <v>25609.73</v>
      </c>
      <c r="O395" s="29">
        <v>0</v>
      </c>
      <c r="P395" s="25">
        <f>SUM(D395:O395)</f>
        <v>1555520.78</v>
      </c>
    </row>
    <row r="396" spans="1:16" ht="12.75">
      <c r="A396" s="32"/>
      <c r="B396" s="23" t="s">
        <v>688</v>
      </c>
      <c r="C396" s="39" t="s">
        <v>265</v>
      </c>
      <c r="I396" s="25"/>
      <c r="J396" s="28"/>
      <c r="O396" s="37"/>
      <c r="P396" s="25"/>
    </row>
    <row r="397" spans="1:16">
      <c r="A397" s="2" t="s">
        <v>714</v>
      </c>
      <c r="B397" s="2"/>
      <c r="C397" s="2"/>
      <c r="D397" s="3"/>
      <c r="E397" s="41"/>
      <c r="F397" s="41"/>
      <c r="G397" s="42"/>
      <c r="H397" s="3"/>
      <c r="I397" s="41"/>
      <c r="J397" s="3"/>
      <c r="K397" s="3"/>
      <c r="L397" s="3"/>
      <c r="M397" s="3"/>
      <c r="N397" s="3"/>
      <c r="O397" s="3"/>
      <c r="P397" s="3"/>
    </row>
    <row r="398" spans="1:16">
      <c r="A398" s="4" t="s">
        <v>599</v>
      </c>
      <c r="B398" s="5"/>
      <c r="C398" s="5"/>
      <c r="D398" s="61"/>
      <c r="E398" s="63" t="s">
        <v>742</v>
      </c>
      <c r="F398" s="63"/>
      <c r="G398" s="62"/>
      <c r="H398" s="69"/>
      <c r="I398" s="73" t="s">
        <v>754</v>
      </c>
      <c r="J398" s="70" t="s">
        <v>755</v>
      </c>
      <c r="K398" s="66"/>
      <c r="L398" s="66"/>
      <c r="M398" s="66"/>
      <c r="N398" s="66"/>
      <c r="O398" s="65"/>
      <c r="P398" s="9"/>
    </row>
    <row r="399" spans="1:16">
      <c r="A399" s="10"/>
      <c r="B399" s="11"/>
      <c r="C399" s="11"/>
      <c r="D399" s="6" t="s">
        <v>736</v>
      </c>
      <c r="E399" s="63" t="s">
        <v>743</v>
      </c>
      <c r="F399" s="63"/>
      <c r="G399" s="64"/>
      <c r="H399" s="7" t="s">
        <v>600</v>
      </c>
      <c r="I399" s="7" t="s">
        <v>602</v>
      </c>
      <c r="J399" s="7" t="s">
        <v>715</v>
      </c>
      <c r="K399" s="8" t="s">
        <v>739</v>
      </c>
      <c r="L399" s="71" t="s">
        <v>746</v>
      </c>
      <c r="M399" s="7" t="s">
        <v>751</v>
      </c>
      <c r="N399" s="7" t="s">
        <v>745</v>
      </c>
      <c r="O399" s="67" t="s">
        <v>720</v>
      </c>
      <c r="P399" s="15"/>
    </row>
    <row r="400" spans="1:16">
      <c r="A400" s="10"/>
      <c r="B400" s="11"/>
      <c r="C400" s="11"/>
      <c r="D400" s="12" t="s">
        <v>735</v>
      </c>
      <c r="E400" s="26" t="s">
        <v>758</v>
      </c>
      <c r="H400" s="13" t="s">
        <v>737</v>
      </c>
      <c r="I400" s="13" t="s">
        <v>606</v>
      </c>
      <c r="J400" s="13" t="s">
        <v>716</v>
      </c>
      <c r="K400" s="13" t="s">
        <v>740</v>
      </c>
      <c r="L400" s="72" t="s">
        <v>747</v>
      </c>
      <c r="M400" s="13" t="s">
        <v>753</v>
      </c>
      <c r="N400" s="13" t="s">
        <v>708</v>
      </c>
      <c r="O400" s="68" t="s">
        <v>721</v>
      </c>
      <c r="P400" s="15"/>
    </row>
    <row r="401" spans="1:16">
      <c r="A401" s="10"/>
      <c r="B401" s="11"/>
      <c r="C401" s="11"/>
      <c r="D401" s="13" t="s">
        <v>603</v>
      </c>
      <c r="E401" s="8" t="s">
        <v>601</v>
      </c>
      <c r="F401" s="8" t="s">
        <v>734</v>
      </c>
      <c r="G401" s="7" t="s">
        <v>604</v>
      </c>
      <c r="H401" s="13" t="s">
        <v>605</v>
      </c>
      <c r="I401" s="13" t="s">
        <v>609</v>
      </c>
      <c r="J401" s="13" t="s">
        <v>717</v>
      </c>
      <c r="K401" s="13" t="s">
        <v>741</v>
      </c>
      <c r="L401" s="72" t="s">
        <v>748</v>
      </c>
      <c r="M401" s="13" t="s">
        <v>609</v>
      </c>
      <c r="N401" s="13" t="s">
        <v>609</v>
      </c>
      <c r="O401" s="14" t="s">
        <v>607</v>
      </c>
      <c r="P401" s="15"/>
    </row>
    <row r="402" spans="1:16">
      <c r="A402" s="24"/>
      <c r="B402" s="24"/>
      <c r="C402" s="11"/>
      <c r="D402" s="13" t="s">
        <v>608</v>
      </c>
      <c r="E402" s="12" t="s">
        <v>738</v>
      </c>
      <c r="F402" s="12" t="s">
        <v>709</v>
      </c>
      <c r="G402" s="13" t="s">
        <v>738</v>
      </c>
      <c r="H402" s="13" t="s">
        <v>744</v>
      </c>
      <c r="I402" s="13" t="s">
        <v>719</v>
      </c>
      <c r="J402" s="13" t="s">
        <v>603</v>
      </c>
      <c r="K402" s="13" t="s">
        <v>709</v>
      </c>
      <c r="L402" s="72" t="s">
        <v>749</v>
      </c>
      <c r="M402" s="13" t="s">
        <v>750</v>
      </c>
      <c r="N402" s="13" t="s">
        <v>752</v>
      </c>
      <c r="O402" s="14" t="s">
        <v>610</v>
      </c>
      <c r="P402" s="16" t="s">
        <v>611</v>
      </c>
    </row>
    <row r="403" spans="1:16">
      <c r="A403" s="17" t="s">
        <v>612</v>
      </c>
      <c r="B403" s="18"/>
      <c r="C403" s="19"/>
      <c r="D403" s="60" t="s">
        <v>613</v>
      </c>
      <c r="E403" s="60" t="s">
        <v>613</v>
      </c>
      <c r="F403" s="60" t="s">
        <v>613</v>
      </c>
      <c r="G403" s="60" t="s">
        <v>613</v>
      </c>
      <c r="H403" s="20" t="s">
        <v>613</v>
      </c>
      <c r="I403" s="20" t="s">
        <v>613</v>
      </c>
      <c r="J403" s="20" t="s">
        <v>613</v>
      </c>
      <c r="K403" s="20" t="s">
        <v>613</v>
      </c>
      <c r="L403" s="20" t="s">
        <v>613</v>
      </c>
      <c r="M403" s="20" t="s">
        <v>613</v>
      </c>
      <c r="N403" s="20" t="s">
        <v>613</v>
      </c>
      <c r="O403" s="21" t="s">
        <v>613</v>
      </c>
      <c r="P403" s="22" t="s">
        <v>613</v>
      </c>
    </row>
    <row r="404" spans="1:16" ht="12.75">
      <c r="A404" s="23" t="s">
        <v>266</v>
      </c>
      <c r="B404" s="24"/>
      <c r="C404" s="24"/>
      <c r="I404" s="25"/>
      <c r="J404" s="28"/>
      <c r="K404" s="33"/>
      <c r="O404" s="37"/>
      <c r="P404" s="25"/>
    </row>
    <row r="405" spans="1:16">
      <c r="A405" s="32"/>
      <c r="B405" s="23" t="s">
        <v>267</v>
      </c>
      <c r="C405" s="23"/>
      <c r="D405" s="26">
        <f>'[1]LG54 - 2013 ab'!$P$418</f>
        <v>2549957</v>
      </c>
      <c r="E405" s="26">
        <v>279275.96999999997</v>
      </c>
      <c r="F405" s="26">
        <v>0</v>
      </c>
      <c r="G405" s="26">
        <v>44972.81</v>
      </c>
      <c r="H405" s="28">
        <v>982901.07000000007</v>
      </c>
      <c r="I405" s="26">
        <v>0</v>
      </c>
      <c r="J405" s="28">
        <v>2774.34</v>
      </c>
      <c r="K405" s="26">
        <v>21630.92</v>
      </c>
      <c r="L405" s="29">
        <v>195726.1</v>
      </c>
      <c r="M405" s="29">
        <v>56807</v>
      </c>
      <c r="N405" s="29">
        <v>35397.89</v>
      </c>
      <c r="O405" s="29">
        <v>156991.1</v>
      </c>
      <c r="P405" s="25">
        <f t="shared" ref="P405:P410" si="18">SUM(D405:O405)</f>
        <v>4326434.1999999993</v>
      </c>
    </row>
    <row r="406" spans="1:16">
      <c r="A406" s="32"/>
      <c r="B406" s="23" t="s">
        <v>268</v>
      </c>
      <c r="C406" s="23"/>
      <c r="D406" s="26">
        <f>'[1]LG54 - 2013 ab'!$P$419</f>
        <v>140261</v>
      </c>
      <c r="E406" s="26">
        <v>0</v>
      </c>
      <c r="F406" s="26">
        <v>0</v>
      </c>
      <c r="G406" s="26">
        <v>0</v>
      </c>
      <c r="H406" s="28">
        <v>56844.689999999995</v>
      </c>
      <c r="I406" s="26">
        <v>13028.97</v>
      </c>
      <c r="J406" s="28">
        <v>230.32000000000002</v>
      </c>
      <c r="K406" s="26">
        <v>1797.84</v>
      </c>
      <c r="L406" s="29">
        <v>45901.69</v>
      </c>
      <c r="M406" s="29">
        <v>4247</v>
      </c>
      <c r="N406" s="29">
        <v>0</v>
      </c>
      <c r="O406" s="29">
        <v>11153.82</v>
      </c>
      <c r="P406" s="25">
        <f t="shared" si="18"/>
        <v>273465.33</v>
      </c>
    </row>
    <row r="407" spans="1:16">
      <c r="A407" s="32"/>
      <c r="B407" s="23" t="s">
        <v>269</v>
      </c>
      <c r="C407" s="23"/>
      <c r="D407" s="26">
        <f>'[1]LG54 - 2013 ab'!$P$420</f>
        <v>14687</v>
      </c>
      <c r="E407" s="26">
        <v>0</v>
      </c>
      <c r="F407" s="26">
        <v>0</v>
      </c>
      <c r="G407" s="26">
        <v>0</v>
      </c>
      <c r="H407" s="28">
        <v>6715.86</v>
      </c>
      <c r="I407" s="26">
        <v>0</v>
      </c>
      <c r="J407" s="28">
        <v>0</v>
      </c>
      <c r="K407" s="26">
        <v>398.07</v>
      </c>
      <c r="L407" s="29">
        <v>3900.71</v>
      </c>
      <c r="M407" s="29">
        <v>1900</v>
      </c>
      <c r="N407" s="29">
        <v>336</v>
      </c>
      <c r="O407" s="29">
        <v>0</v>
      </c>
      <c r="P407" s="25">
        <f t="shared" si="18"/>
        <v>27937.64</v>
      </c>
    </row>
    <row r="408" spans="1:16" s="34" customFormat="1">
      <c r="A408" s="32"/>
      <c r="B408" s="23" t="s">
        <v>270</v>
      </c>
      <c r="C408" s="23"/>
      <c r="D408" s="26">
        <f>'[1]LG54 - 2013 ab'!$P$421</f>
        <v>22164</v>
      </c>
      <c r="E408" s="26">
        <v>0</v>
      </c>
      <c r="F408" s="26">
        <v>0</v>
      </c>
      <c r="G408" s="26">
        <v>0</v>
      </c>
      <c r="H408" s="28">
        <v>9069.34</v>
      </c>
      <c r="I408" s="26">
        <v>0</v>
      </c>
      <c r="J408" s="28">
        <v>58.36</v>
      </c>
      <c r="K408" s="26">
        <v>454.93</v>
      </c>
      <c r="L408" s="29">
        <v>2686.81</v>
      </c>
      <c r="M408" s="29">
        <v>1428</v>
      </c>
      <c r="N408" s="29">
        <v>385.24</v>
      </c>
      <c r="O408" s="29">
        <v>3042.84</v>
      </c>
      <c r="P408" s="25">
        <f t="shared" si="18"/>
        <v>39289.520000000004</v>
      </c>
    </row>
    <row r="409" spans="1:16">
      <c r="A409" s="32"/>
      <c r="B409" s="23" t="s">
        <v>271</v>
      </c>
      <c r="C409" s="23"/>
      <c r="D409" s="26">
        <f>'[1]LG54 - 2013 ab'!$P$422</f>
        <v>863285</v>
      </c>
      <c r="E409" s="26">
        <v>6405</v>
      </c>
      <c r="F409" s="26">
        <v>0</v>
      </c>
      <c r="G409" s="26">
        <v>0</v>
      </c>
      <c r="H409" s="28">
        <v>338338.87999999995</v>
      </c>
      <c r="I409" s="33">
        <v>0</v>
      </c>
      <c r="J409" s="28">
        <v>1706.0700000000002</v>
      </c>
      <c r="K409" s="33">
        <v>13310.99</v>
      </c>
      <c r="L409" s="29">
        <v>94117.040000000008</v>
      </c>
      <c r="M409" s="29">
        <v>26579</v>
      </c>
      <c r="N409" s="29">
        <v>25978.9</v>
      </c>
      <c r="O409" s="29">
        <v>89240.12</v>
      </c>
      <c r="P409" s="25">
        <f t="shared" si="18"/>
        <v>1458961</v>
      </c>
    </row>
    <row r="410" spans="1:16">
      <c r="A410" s="32"/>
      <c r="B410" s="23" t="s">
        <v>272</v>
      </c>
      <c r="C410" s="23"/>
      <c r="D410" s="26">
        <f>'[1]LG54 - 2013 ab'!$P$423</f>
        <v>217879</v>
      </c>
      <c r="E410" s="26">
        <v>1260</v>
      </c>
      <c r="F410" s="26">
        <v>0</v>
      </c>
      <c r="G410" s="26">
        <v>0</v>
      </c>
      <c r="H410" s="28">
        <v>76080.53</v>
      </c>
      <c r="I410" s="26">
        <v>6381.95</v>
      </c>
      <c r="J410" s="28">
        <v>421.26</v>
      </c>
      <c r="K410" s="26">
        <v>3280.72</v>
      </c>
      <c r="L410" s="29">
        <v>27454.339999999997</v>
      </c>
      <c r="M410" s="29">
        <v>8936</v>
      </c>
      <c r="N410" s="29">
        <v>3726.33</v>
      </c>
      <c r="O410" s="29">
        <v>24807.14</v>
      </c>
      <c r="P410" s="25">
        <f t="shared" si="18"/>
        <v>370227.27000000008</v>
      </c>
    </row>
    <row r="411" spans="1:16">
      <c r="A411" s="23" t="s">
        <v>273</v>
      </c>
      <c r="B411" s="24"/>
      <c r="C411" s="24"/>
      <c r="I411" s="25"/>
      <c r="J411" s="28"/>
      <c r="K411" s="26"/>
      <c r="O411" s="29"/>
      <c r="P411" s="25"/>
    </row>
    <row r="412" spans="1:16">
      <c r="A412" s="32"/>
      <c r="B412" s="23" t="s">
        <v>274</v>
      </c>
      <c r="C412" s="23"/>
      <c r="D412" s="26">
        <f>'[1]LG54 - 2013 ab'!$P$426</f>
        <v>2052594</v>
      </c>
      <c r="E412" s="26">
        <v>550</v>
      </c>
      <c r="F412" s="26">
        <v>0</v>
      </c>
      <c r="G412" s="26">
        <v>0</v>
      </c>
      <c r="H412" s="28">
        <v>813059.32000000007</v>
      </c>
      <c r="I412" s="26">
        <v>61447.64</v>
      </c>
      <c r="J412" s="28">
        <v>2697.1</v>
      </c>
      <c r="K412" s="26">
        <v>21009.759999999998</v>
      </c>
      <c r="L412" s="29">
        <v>384364.04000000004</v>
      </c>
      <c r="M412" s="29">
        <v>43299</v>
      </c>
      <c r="N412" s="29">
        <v>39608.160000000003</v>
      </c>
      <c r="O412" s="29">
        <v>150780.54999999999</v>
      </c>
      <c r="P412" s="25">
        <f>SUM(D412:O412)</f>
        <v>3569409.5700000003</v>
      </c>
    </row>
    <row r="413" spans="1:16" ht="12.75">
      <c r="A413" s="32" t="s">
        <v>276</v>
      </c>
      <c r="B413" s="24"/>
      <c r="C413" s="24" t="s">
        <v>144</v>
      </c>
      <c r="I413" s="25"/>
      <c r="J413" s="28"/>
      <c r="K413" s="26"/>
      <c r="O413" s="37"/>
      <c r="P413" s="25"/>
    </row>
    <row r="414" spans="1:16" ht="12.75">
      <c r="A414" s="23" t="s">
        <v>277</v>
      </c>
      <c r="B414" s="24"/>
      <c r="C414" s="24"/>
      <c r="I414" s="25"/>
      <c r="J414" s="28"/>
      <c r="O414" s="37"/>
      <c r="P414" s="25"/>
    </row>
    <row r="415" spans="1:16" ht="12.75">
      <c r="A415" s="32"/>
      <c r="B415" s="23" t="s">
        <v>689</v>
      </c>
      <c r="C415" s="39" t="s">
        <v>278</v>
      </c>
      <c r="I415" s="25"/>
      <c r="J415" s="28"/>
      <c r="O415" s="37"/>
      <c r="P415" s="25"/>
    </row>
    <row r="416" spans="1:16">
      <c r="A416" s="32"/>
      <c r="B416" s="23" t="s">
        <v>279</v>
      </c>
      <c r="C416" s="23"/>
      <c r="D416" s="26">
        <f>'[1]LG54 - 2013 ab'!$P$432</f>
        <v>30337</v>
      </c>
      <c r="E416" s="26">
        <v>0</v>
      </c>
      <c r="F416" s="26">
        <v>0</v>
      </c>
      <c r="G416" s="26">
        <v>0</v>
      </c>
      <c r="H416" s="28">
        <v>117131.14000000001</v>
      </c>
      <c r="I416" s="26">
        <v>0</v>
      </c>
      <c r="J416" s="28">
        <v>299.27</v>
      </c>
      <c r="K416" s="26">
        <v>2316.4</v>
      </c>
      <c r="L416" s="29">
        <v>21263.56</v>
      </c>
      <c r="M416" s="29">
        <v>7570</v>
      </c>
      <c r="N416" s="29">
        <v>2586.5299999999997</v>
      </c>
      <c r="O416" s="29">
        <v>15298.39</v>
      </c>
      <c r="P416" s="25">
        <f>SUM(D416:O416)</f>
        <v>196802.28999999998</v>
      </c>
    </row>
    <row r="417" spans="1:16">
      <c r="A417" s="32"/>
      <c r="B417" s="23" t="s">
        <v>280</v>
      </c>
      <c r="C417" s="23"/>
      <c r="D417" s="26">
        <f>'[1]LG54 - 2013 ab'!$P$433</f>
        <v>25015</v>
      </c>
      <c r="E417" s="26">
        <v>0</v>
      </c>
      <c r="F417" s="26">
        <v>0</v>
      </c>
      <c r="G417" s="26">
        <v>0</v>
      </c>
      <c r="H417" s="28">
        <v>24989.660000000003</v>
      </c>
      <c r="I417" s="26">
        <v>0</v>
      </c>
      <c r="J417" s="28">
        <v>63.980000000000004</v>
      </c>
      <c r="K417" s="26">
        <v>496.37</v>
      </c>
      <c r="L417" s="29">
        <v>962.7</v>
      </c>
      <c r="M417" s="29">
        <v>118</v>
      </c>
      <c r="N417" s="29">
        <v>422.36</v>
      </c>
      <c r="O417" s="29">
        <v>9503.1200000000008</v>
      </c>
      <c r="P417" s="25">
        <f>SUM(D417:O417)</f>
        <v>61571.19000000001</v>
      </c>
    </row>
    <row r="418" spans="1:16">
      <c r="A418" s="32"/>
      <c r="B418" s="23" t="s">
        <v>281</v>
      </c>
      <c r="C418" s="23"/>
      <c r="D418" s="26">
        <f>'[1]LG54 - 2013 ab'!$P$434</f>
        <v>30530339</v>
      </c>
      <c r="E418" s="26">
        <v>88031.47</v>
      </c>
      <c r="F418" s="26">
        <v>0</v>
      </c>
      <c r="G418" s="26">
        <v>828947.26</v>
      </c>
      <c r="H418" s="28">
        <v>7459829.7300000004</v>
      </c>
      <c r="I418" s="26">
        <v>0</v>
      </c>
      <c r="J418" s="28">
        <v>19158.099999999999</v>
      </c>
      <c r="K418" s="26">
        <v>149649.19</v>
      </c>
      <c r="L418" s="29">
        <v>1951193.99</v>
      </c>
      <c r="M418" s="29">
        <v>200009</v>
      </c>
      <c r="N418" s="29">
        <v>203861.91</v>
      </c>
      <c r="O418" s="29">
        <v>921257.01</v>
      </c>
      <c r="P418" s="25">
        <f>SUM(D418:O418)</f>
        <v>42352276.659999996</v>
      </c>
    </row>
    <row r="419" spans="1:16">
      <c r="A419" s="32"/>
      <c r="B419" s="23" t="s">
        <v>282</v>
      </c>
      <c r="C419" s="23"/>
      <c r="D419" s="26">
        <f>'[1]LG54 - 2013 ab'!$P$435</f>
        <v>11919756</v>
      </c>
      <c r="E419" s="26">
        <v>720922.46</v>
      </c>
      <c r="F419" s="26">
        <v>0</v>
      </c>
      <c r="G419" s="26">
        <v>803828.65</v>
      </c>
      <c r="H419" s="28">
        <v>5431095.8300000001</v>
      </c>
      <c r="I419" s="33">
        <v>107387.28</v>
      </c>
      <c r="J419" s="28">
        <v>13889.359999999999</v>
      </c>
      <c r="K419" s="33">
        <v>108088.96000000001</v>
      </c>
      <c r="L419" s="29">
        <v>1568099.47</v>
      </c>
      <c r="M419" s="29">
        <v>308139</v>
      </c>
      <c r="N419" s="29">
        <v>146488.54999999999</v>
      </c>
      <c r="O419" s="29">
        <v>741700.59</v>
      </c>
      <c r="P419" s="25">
        <f>SUM(D419:O419)</f>
        <v>21869396.150000002</v>
      </c>
    </row>
    <row r="420" spans="1:16">
      <c r="A420" s="32"/>
      <c r="B420" s="23" t="s">
        <v>283</v>
      </c>
      <c r="C420" s="23"/>
      <c r="D420" s="26">
        <f>'[1]LG54 - 2013 ab'!$P$436</f>
        <v>1537645</v>
      </c>
      <c r="E420" s="26">
        <v>0</v>
      </c>
      <c r="F420" s="26">
        <v>0</v>
      </c>
      <c r="G420" s="26">
        <v>0</v>
      </c>
      <c r="H420" s="28">
        <v>544489.21</v>
      </c>
      <c r="I420" s="26">
        <v>0</v>
      </c>
      <c r="J420" s="28">
        <v>1392.98</v>
      </c>
      <c r="K420" s="26">
        <v>10843.89</v>
      </c>
      <c r="L420" s="29">
        <v>151631.93000000002</v>
      </c>
      <c r="M420" s="29">
        <v>23068</v>
      </c>
      <c r="N420" s="29">
        <v>22082.809999999998</v>
      </c>
      <c r="O420" s="29">
        <v>76923.199999999997</v>
      </c>
      <c r="P420" s="25">
        <f>SUM(D420:O420)</f>
        <v>2368077.02</v>
      </c>
    </row>
    <row r="421" spans="1:16">
      <c r="A421" s="23" t="s">
        <v>284</v>
      </c>
      <c r="B421" s="24"/>
      <c r="C421" s="24"/>
      <c r="I421" s="25"/>
      <c r="J421" s="28"/>
      <c r="O421" s="29"/>
      <c r="P421" s="25"/>
    </row>
    <row r="422" spans="1:16">
      <c r="A422" s="32"/>
      <c r="B422" s="23" t="s">
        <v>285</v>
      </c>
      <c r="C422" s="23"/>
      <c r="D422" s="26">
        <f>'[1]LG54 - 2013 ab'!$P$439</f>
        <v>100009</v>
      </c>
      <c r="E422" s="26">
        <v>1347.5</v>
      </c>
      <c r="F422" s="26">
        <v>0</v>
      </c>
      <c r="G422" s="26">
        <v>0</v>
      </c>
      <c r="H422" s="28">
        <v>37342.340000000004</v>
      </c>
      <c r="I422" s="26">
        <v>0</v>
      </c>
      <c r="J422" s="28">
        <v>0</v>
      </c>
      <c r="K422" s="26">
        <v>1006.09</v>
      </c>
      <c r="L422" s="29">
        <v>13935.550000000001</v>
      </c>
      <c r="M422" s="29">
        <v>7891</v>
      </c>
      <c r="N422" s="29">
        <v>1914.4099999999999</v>
      </c>
      <c r="O422" s="29">
        <v>6245.46</v>
      </c>
      <c r="P422" s="25">
        <f>SUM(D422:O422)</f>
        <v>169691.34999999998</v>
      </c>
    </row>
    <row r="423" spans="1:16">
      <c r="A423" s="32"/>
      <c r="B423" s="23" t="s">
        <v>286</v>
      </c>
      <c r="C423" s="23"/>
      <c r="D423" s="26">
        <f>'[1]LG54 - 2013 ab'!$P$440</f>
        <v>54871</v>
      </c>
      <c r="E423" s="26">
        <v>0</v>
      </c>
      <c r="F423" s="26">
        <v>0</v>
      </c>
      <c r="G423" s="26">
        <v>0</v>
      </c>
      <c r="H423" s="28">
        <v>18403.809999999998</v>
      </c>
      <c r="I423" s="26">
        <v>0</v>
      </c>
      <c r="J423" s="28">
        <v>0</v>
      </c>
      <c r="K423" s="26">
        <v>1601</v>
      </c>
      <c r="L423" s="29">
        <v>0</v>
      </c>
      <c r="M423" s="29">
        <v>4243</v>
      </c>
      <c r="N423" s="29">
        <v>1351.78</v>
      </c>
      <c r="O423" s="29">
        <v>11303.53</v>
      </c>
      <c r="P423" s="25">
        <f>SUM(D423:O423)</f>
        <v>91774.12</v>
      </c>
    </row>
    <row r="424" spans="1:16">
      <c r="A424" s="32"/>
      <c r="B424" s="23" t="s">
        <v>690</v>
      </c>
      <c r="C424" s="39" t="s">
        <v>287</v>
      </c>
      <c r="I424" s="25"/>
      <c r="J424" s="28"/>
      <c r="O424" s="29"/>
      <c r="P424" s="25"/>
    </row>
    <row r="425" spans="1:16">
      <c r="A425" s="32"/>
      <c r="B425" s="23" t="s">
        <v>288</v>
      </c>
      <c r="C425" s="23"/>
      <c r="D425" s="26">
        <f>'[1]LG54 - 2013 ab'!$P$442</f>
        <v>1275638</v>
      </c>
      <c r="E425" s="26">
        <v>98379</v>
      </c>
      <c r="F425" s="26">
        <v>0</v>
      </c>
      <c r="G425" s="26">
        <v>0</v>
      </c>
      <c r="H425" s="28">
        <v>446797.38</v>
      </c>
      <c r="I425" s="26">
        <v>0</v>
      </c>
      <c r="J425" s="28">
        <v>1508.76</v>
      </c>
      <c r="K425" s="28">
        <v>11723.12</v>
      </c>
      <c r="L425" s="29">
        <v>237311.75</v>
      </c>
      <c r="M425" s="29">
        <v>65178</v>
      </c>
      <c r="N425" s="29">
        <v>16206</v>
      </c>
      <c r="O425" s="29">
        <v>72577.19</v>
      </c>
      <c r="P425" s="25">
        <f>SUM(D425:O425)</f>
        <v>2225319.1999999997</v>
      </c>
    </row>
    <row r="426" spans="1:16">
      <c r="A426" s="32"/>
      <c r="B426" s="23" t="s">
        <v>289</v>
      </c>
      <c r="C426" s="23"/>
      <c r="D426" s="26">
        <f>'[1]LG54 - 2013 ab'!$P$443</f>
        <v>28872</v>
      </c>
      <c r="E426" s="26">
        <v>0</v>
      </c>
      <c r="F426" s="26">
        <v>0</v>
      </c>
      <c r="G426" s="26">
        <v>0</v>
      </c>
      <c r="H426" s="28">
        <v>10162.77</v>
      </c>
      <c r="I426" s="28">
        <v>0</v>
      </c>
      <c r="J426" s="28">
        <v>0</v>
      </c>
      <c r="K426" s="33">
        <v>1618.49</v>
      </c>
      <c r="L426" s="29">
        <v>24239.01</v>
      </c>
      <c r="M426" s="29">
        <v>4900</v>
      </c>
      <c r="N426" s="29">
        <v>1369.15</v>
      </c>
      <c r="O426" s="29">
        <v>0</v>
      </c>
      <c r="P426" s="25">
        <f>SUM(D426:O426)</f>
        <v>71161.42</v>
      </c>
    </row>
    <row r="427" spans="1:16">
      <c r="A427" s="23" t="s">
        <v>290</v>
      </c>
      <c r="B427" s="24"/>
      <c r="C427" s="24"/>
      <c r="D427" s="25"/>
      <c r="I427" s="25"/>
      <c r="J427" s="28"/>
      <c r="O427" s="25"/>
      <c r="P427" s="25"/>
    </row>
    <row r="428" spans="1:16">
      <c r="A428" s="23"/>
      <c r="B428" s="24" t="s">
        <v>718</v>
      </c>
      <c r="C428" s="24"/>
      <c r="D428" s="25">
        <f>'[1]LG54 - 2013 ab'!$P$446</f>
        <v>399574</v>
      </c>
      <c r="E428" s="26">
        <v>0</v>
      </c>
      <c r="F428" s="26">
        <v>0</v>
      </c>
      <c r="G428" s="26">
        <v>0</v>
      </c>
      <c r="H428" s="33">
        <v>98164.56</v>
      </c>
      <c r="I428" s="26">
        <v>0</v>
      </c>
      <c r="J428" s="33">
        <v>0</v>
      </c>
      <c r="K428" s="26">
        <v>19491.88</v>
      </c>
      <c r="L428" s="29">
        <v>84192</v>
      </c>
      <c r="M428" s="29">
        <v>51423</v>
      </c>
      <c r="N428" s="29">
        <v>76317.66</v>
      </c>
      <c r="O428" s="29">
        <v>0</v>
      </c>
      <c r="P428" s="25">
        <f t="shared" ref="P428:P438" si="19">SUM(D428:O428)</f>
        <v>729163.1</v>
      </c>
    </row>
    <row r="429" spans="1:16">
      <c r="A429" s="30"/>
      <c r="B429" s="31" t="s">
        <v>729</v>
      </c>
      <c r="C429" s="31"/>
      <c r="D429" s="26">
        <f>'[1]LG54 - 2013 ab'!$P$448+'[1]LG54 - 2013 ab'!$P$449</f>
        <v>1503127</v>
      </c>
      <c r="E429" s="26">
        <v>0</v>
      </c>
      <c r="F429" s="26">
        <v>0</v>
      </c>
      <c r="G429" s="26">
        <v>8652</v>
      </c>
      <c r="H429" s="28">
        <v>489393.1</v>
      </c>
      <c r="I429" s="26">
        <v>0</v>
      </c>
      <c r="J429" s="28">
        <v>1879.3200000000002</v>
      </c>
      <c r="K429" s="26">
        <v>14627.65</v>
      </c>
      <c r="L429" s="29">
        <v>281578.99</v>
      </c>
      <c r="M429" s="29">
        <v>32998</v>
      </c>
      <c r="N429" s="29">
        <v>19190.41</v>
      </c>
      <c r="O429" s="29">
        <v>103873.32</v>
      </c>
      <c r="P429" s="25">
        <f t="shared" si="19"/>
        <v>2455319.79</v>
      </c>
    </row>
    <row r="430" spans="1:16">
      <c r="A430" s="32"/>
      <c r="B430" s="23" t="s">
        <v>731</v>
      </c>
      <c r="C430" s="23"/>
      <c r="D430" s="26">
        <f>'[1]LG54 - 2013 ab'!$P$451+'[1]LG54 - 2013 ab'!$P$452</f>
        <v>8432424</v>
      </c>
      <c r="E430" s="26">
        <v>124599</v>
      </c>
      <c r="F430" s="26">
        <v>0</v>
      </c>
      <c r="G430" s="26">
        <v>0</v>
      </c>
      <c r="H430" s="28">
        <v>2651444.39</v>
      </c>
      <c r="I430" s="33">
        <v>0</v>
      </c>
      <c r="J430" s="28">
        <v>9284.119999999999</v>
      </c>
      <c r="K430" s="33">
        <v>72302.81</v>
      </c>
      <c r="L430" s="29">
        <v>659280.44000000006</v>
      </c>
      <c r="M430" s="29">
        <v>76813</v>
      </c>
      <c r="N430" s="29">
        <v>234710.92000000004</v>
      </c>
      <c r="O430" s="29">
        <v>456822.54</v>
      </c>
      <c r="P430" s="25">
        <f t="shared" si="19"/>
        <v>12717681.219999999</v>
      </c>
    </row>
    <row r="431" spans="1:16">
      <c r="A431" s="32"/>
      <c r="B431" s="23" t="s">
        <v>291</v>
      </c>
      <c r="C431" s="23"/>
      <c r="D431" s="26">
        <f>'[1]LG54 - 2013 ab'!$P$453</f>
        <v>599356</v>
      </c>
      <c r="E431" s="26">
        <v>3802.25</v>
      </c>
      <c r="F431" s="26">
        <v>0</v>
      </c>
      <c r="G431" s="26">
        <v>0</v>
      </c>
      <c r="H431" s="28">
        <v>190429.32</v>
      </c>
      <c r="I431" s="26">
        <v>0</v>
      </c>
      <c r="J431" s="28">
        <v>1095.72</v>
      </c>
      <c r="K431" s="26">
        <v>8529.8799999999992</v>
      </c>
      <c r="L431" s="29">
        <v>63496.34</v>
      </c>
      <c r="M431" s="29">
        <v>16283</v>
      </c>
      <c r="N431" s="29">
        <v>7234.3600000000006</v>
      </c>
      <c r="O431" s="29">
        <v>62029.59</v>
      </c>
      <c r="P431" s="25">
        <f t="shared" si="19"/>
        <v>952256.46</v>
      </c>
    </row>
    <row r="432" spans="1:16">
      <c r="A432" s="32"/>
      <c r="B432" s="23" t="s">
        <v>292</v>
      </c>
      <c r="C432" s="23"/>
      <c r="D432" s="26">
        <f>'[1]LG54 - 2013 ab'!$P$455+'[1]LG54 - 2013 ab'!$P$456</f>
        <v>790740</v>
      </c>
      <c r="E432" s="26">
        <v>22604</v>
      </c>
      <c r="F432" s="26">
        <v>0</v>
      </c>
      <c r="G432" s="26">
        <v>24269</v>
      </c>
      <c r="H432" s="28">
        <v>255320.81999999995</v>
      </c>
      <c r="I432" s="26">
        <v>0</v>
      </c>
      <c r="J432" s="28">
        <v>755.76</v>
      </c>
      <c r="K432" s="26">
        <v>5879.0700000000006</v>
      </c>
      <c r="L432" s="29">
        <v>51953.990000000005</v>
      </c>
      <c r="M432" s="29">
        <v>17558</v>
      </c>
      <c r="N432" s="29">
        <v>3892.8899999999994</v>
      </c>
      <c r="O432" s="29">
        <v>45335.77</v>
      </c>
      <c r="P432" s="25">
        <f t="shared" si="19"/>
        <v>1218309.2999999998</v>
      </c>
    </row>
    <row r="433" spans="1:16">
      <c r="A433" s="32"/>
      <c r="B433" s="23" t="s">
        <v>293</v>
      </c>
      <c r="C433" s="23"/>
      <c r="D433" s="26">
        <f>'[1]LG54 - 2013 ab'!$P$457</f>
        <v>112988</v>
      </c>
      <c r="E433" s="26">
        <v>0</v>
      </c>
      <c r="F433" s="26">
        <v>0</v>
      </c>
      <c r="G433" s="26">
        <v>0</v>
      </c>
      <c r="H433" s="28">
        <v>37393</v>
      </c>
      <c r="I433" s="26">
        <v>0</v>
      </c>
      <c r="J433" s="28">
        <v>249.56</v>
      </c>
      <c r="K433" s="26">
        <v>1942.18</v>
      </c>
      <c r="L433" s="29">
        <v>14949.82</v>
      </c>
      <c r="M433" s="29">
        <v>2989</v>
      </c>
      <c r="N433" s="29">
        <v>889.46</v>
      </c>
      <c r="O433" s="29">
        <v>13206.02</v>
      </c>
      <c r="P433" s="25">
        <f t="shared" si="19"/>
        <v>184607.03999999998</v>
      </c>
    </row>
    <row r="434" spans="1:16">
      <c r="A434" s="32"/>
      <c r="B434" s="23" t="s">
        <v>294</v>
      </c>
      <c r="C434" s="23"/>
      <c r="D434" s="26">
        <f>'[1]LG54 - 2013 ab'!$P$458</f>
        <v>455760</v>
      </c>
      <c r="E434" s="26">
        <v>0</v>
      </c>
      <c r="F434" s="26">
        <v>0</v>
      </c>
      <c r="G434" s="26">
        <v>0</v>
      </c>
      <c r="H434" s="28">
        <v>146377.01</v>
      </c>
      <c r="I434" s="33">
        <v>0</v>
      </c>
      <c r="J434" s="28">
        <v>973.93000000000006</v>
      </c>
      <c r="K434" s="33">
        <v>7585.04</v>
      </c>
      <c r="L434" s="29">
        <v>44887.740000000005</v>
      </c>
      <c r="M434" s="29">
        <v>10386</v>
      </c>
      <c r="N434" s="29">
        <v>6028.329999999999</v>
      </c>
      <c r="O434" s="29">
        <v>52072.22</v>
      </c>
      <c r="P434" s="25">
        <f t="shared" si="19"/>
        <v>724070.27</v>
      </c>
    </row>
    <row r="435" spans="1:16">
      <c r="A435" s="32"/>
      <c r="B435" s="23" t="s">
        <v>295</v>
      </c>
      <c r="C435" s="23"/>
      <c r="D435" s="26">
        <f>'[1]LG54 - 2013 ab'!$P$459</f>
        <v>390156</v>
      </c>
      <c r="E435" s="26">
        <v>2580</v>
      </c>
      <c r="F435" s="26">
        <v>0</v>
      </c>
      <c r="G435" s="26">
        <v>0</v>
      </c>
      <c r="H435" s="28">
        <v>126321.31</v>
      </c>
      <c r="I435" s="26">
        <v>0</v>
      </c>
      <c r="J435" s="28">
        <v>676.06</v>
      </c>
      <c r="K435" s="26">
        <v>5262.29</v>
      </c>
      <c r="L435" s="29">
        <v>54973.710000000006</v>
      </c>
      <c r="M435" s="29">
        <v>13994</v>
      </c>
      <c r="N435" s="29">
        <v>998.24</v>
      </c>
      <c r="O435" s="29">
        <v>38313.06</v>
      </c>
      <c r="P435" s="25">
        <f t="shared" si="19"/>
        <v>633274.66999999993</v>
      </c>
    </row>
    <row r="436" spans="1:16">
      <c r="A436" s="32"/>
      <c r="B436" s="23" t="s">
        <v>296</v>
      </c>
      <c r="C436" s="23"/>
      <c r="D436" s="26">
        <f>'[1]LG54 - 2013 ab'!$P$460</f>
        <v>2121791</v>
      </c>
      <c r="E436" s="26">
        <v>8598.5</v>
      </c>
      <c r="F436" s="26">
        <v>0</v>
      </c>
      <c r="G436" s="26">
        <v>85684.160000000003</v>
      </c>
      <c r="H436" s="28">
        <v>687891.44</v>
      </c>
      <c r="I436" s="33">
        <v>15144.05</v>
      </c>
      <c r="J436" s="28">
        <v>3440.1000000000004</v>
      </c>
      <c r="K436" s="26">
        <v>26766.34</v>
      </c>
      <c r="L436" s="29">
        <v>249394.62</v>
      </c>
      <c r="M436" s="29">
        <v>61081</v>
      </c>
      <c r="N436" s="29">
        <v>26955.300000000003</v>
      </c>
      <c r="O436" s="29">
        <v>166685.35</v>
      </c>
      <c r="P436" s="25">
        <f t="shared" si="19"/>
        <v>3453431.86</v>
      </c>
    </row>
    <row r="437" spans="1:16">
      <c r="A437" s="32"/>
      <c r="B437" s="23" t="s">
        <v>297</v>
      </c>
      <c r="C437" s="23"/>
      <c r="D437" s="26">
        <f>'[1]LG54 - 2013 ab'!$P$461</f>
        <v>5866970</v>
      </c>
      <c r="E437" s="26">
        <v>78010.5</v>
      </c>
      <c r="F437" s="26">
        <v>0</v>
      </c>
      <c r="G437" s="26">
        <v>160076</v>
      </c>
      <c r="H437" s="28">
        <v>1933590.81</v>
      </c>
      <c r="I437" s="26">
        <v>0</v>
      </c>
      <c r="J437" s="28">
        <v>6180.0599999999995</v>
      </c>
      <c r="K437" s="26">
        <v>48064.82</v>
      </c>
      <c r="L437" s="29">
        <v>647205.28</v>
      </c>
      <c r="M437" s="29">
        <v>155182</v>
      </c>
      <c r="N437" s="29">
        <v>108094.13</v>
      </c>
      <c r="O437" s="29">
        <v>324689.13</v>
      </c>
      <c r="P437" s="25">
        <f t="shared" si="19"/>
        <v>9328062.7300000023</v>
      </c>
    </row>
    <row r="438" spans="1:16">
      <c r="A438" s="32"/>
      <c r="B438" s="23" t="s">
        <v>298</v>
      </c>
      <c r="C438" s="23"/>
      <c r="D438" s="26">
        <f>'[1]LG54 - 2013 ab'!$P$462</f>
        <v>375594</v>
      </c>
      <c r="E438" s="26">
        <v>691.25</v>
      </c>
      <c r="F438" s="26">
        <v>0</v>
      </c>
      <c r="G438" s="26">
        <v>0</v>
      </c>
      <c r="H438" s="28">
        <v>143466.90000000002</v>
      </c>
      <c r="I438" s="26">
        <v>0</v>
      </c>
      <c r="J438" s="28">
        <v>0</v>
      </c>
      <c r="K438" s="26">
        <v>10310.219999999999</v>
      </c>
      <c r="L438" s="29">
        <v>35537</v>
      </c>
      <c r="M438" s="29">
        <v>1107</v>
      </c>
      <c r="N438" s="29">
        <v>8726.5600000000013</v>
      </c>
      <c r="O438" s="29">
        <v>59204.86</v>
      </c>
      <c r="P438" s="25">
        <f t="shared" si="19"/>
        <v>634637.79</v>
      </c>
    </row>
    <row r="439" spans="1:16" ht="12.75">
      <c r="A439" s="32"/>
      <c r="B439" s="23" t="s">
        <v>691</v>
      </c>
      <c r="C439" s="23" t="s">
        <v>89</v>
      </c>
      <c r="I439" s="25"/>
      <c r="J439" s="28"/>
      <c r="O439" s="81">
        <v>0</v>
      </c>
      <c r="P439" s="25"/>
    </row>
    <row r="440" spans="1:16" ht="12.75">
      <c r="A440" s="23" t="s">
        <v>299</v>
      </c>
      <c r="B440" s="24"/>
      <c r="C440" s="24"/>
      <c r="I440" s="25"/>
      <c r="J440" s="28"/>
      <c r="O440" s="37"/>
      <c r="P440" s="25"/>
    </row>
    <row r="441" spans="1:16">
      <c r="A441" s="32"/>
      <c r="B441" s="23" t="s">
        <v>300</v>
      </c>
      <c r="C441" s="23"/>
      <c r="D441" s="26">
        <f>'[1]LG54 - 2013 ab'!$P$465</f>
        <v>242187</v>
      </c>
      <c r="E441" s="26">
        <v>0</v>
      </c>
      <c r="F441" s="26">
        <v>0</v>
      </c>
      <c r="G441" s="26">
        <v>0</v>
      </c>
      <c r="H441" s="28">
        <v>66083.010000000009</v>
      </c>
      <c r="I441" s="26">
        <v>0</v>
      </c>
      <c r="J441" s="28">
        <v>591.29999999999995</v>
      </c>
      <c r="K441" s="26">
        <v>4614.88</v>
      </c>
      <c r="L441" s="29">
        <v>28433.19</v>
      </c>
      <c r="M441" s="29">
        <v>6801</v>
      </c>
      <c r="N441" s="29">
        <v>8057.92</v>
      </c>
      <c r="O441" s="29">
        <v>35407.879999999997</v>
      </c>
      <c r="P441" s="25">
        <f>SUM(D441:O441)</f>
        <v>392176.18</v>
      </c>
    </row>
    <row r="442" spans="1:16">
      <c r="A442" s="32"/>
      <c r="B442" s="23" t="s">
        <v>301</v>
      </c>
      <c r="C442" s="23"/>
      <c r="D442" s="26">
        <f>'[1]LG54 - 2013 ab'!$P$466</f>
        <v>68259</v>
      </c>
      <c r="E442" s="26">
        <v>0</v>
      </c>
      <c r="F442" s="26">
        <v>0</v>
      </c>
      <c r="G442" s="26">
        <v>0</v>
      </c>
      <c r="H442" s="28">
        <v>18741.2</v>
      </c>
      <c r="I442" s="26">
        <v>129.44</v>
      </c>
      <c r="J442" s="28">
        <v>0</v>
      </c>
      <c r="K442" s="26">
        <v>1412.9</v>
      </c>
      <c r="L442" s="29">
        <v>13279.369999999999</v>
      </c>
      <c r="M442" s="29">
        <v>4462</v>
      </c>
      <c r="N442" s="29">
        <v>2480.1400000000003</v>
      </c>
      <c r="O442" s="29">
        <v>12490.56</v>
      </c>
      <c r="P442" s="25">
        <f>SUM(D442:O442)</f>
        <v>121254.60999999999</v>
      </c>
    </row>
    <row r="443" spans="1:16">
      <c r="A443" s="32"/>
      <c r="B443" s="23" t="s">
        <v>302</v>
      </c>
      <c r="C443" s="23"/>
      <c r="D443" s="26">
        <f>'[1]LG54 - 2013 ab'!$P$467</f>
        <v>55290</v>
      </c>
      <c r="E443" s="26">
        <v>0</v>
      </c>
      <c r="F443" s="26">
        <v>0</v>
      </c>
      <c r="G443" s="26">
        <v>0</v>
      </c>
      <c r="H443" s="28">
        <v>15175.75</v>
      </c>
      <c r="I443" s="26">
        <v>299.41000000000003</v>
      </c>
      <c r="J443" s="28">
        <v>0</v>
      </c>
      <c r="K443" s="26">
        <v>1312.29</v>
      </c>
      <c r="L443" s="29">
        <v>20849.34</v>
      </c>
      <c r="M443" s="29">
        <v>5625</v>
      </c>
      <c r="N443" s="29">
        <v>1107.3</v>
      </c>
      <c r="O443" s="29">
        <v>9877.1299999999992</v>
      </c>
      <c r="P443" s="25">
        <f>SUM(D443:O443)</f>
        <v>109536.22</v>
      </c>
    </row>
    <row r="444" spans="1:16">
      <c r="A444" s="23" t="s">
        <v>303</v>
      </c>
      <c r="B444" s="24"/>
      <c r="C444" s="24"/>
      <c r="I444" s="25"/>
      <c r="J444" s="28"/>
      <c r="O444" s="29"/>
      <c r="P444" s="25"/>
    </row>
    <row r="445" spans="1:16">
      <c r="A445" s="32"/>
      <c r="B445" s="23" t="s">
        <v>304</v>
      </c>
      <c r="C445" s="23"/>
      <c r="D445" s="26">
        <f>'[1]LG54 - 2013 ab'!$P$471+'[1]LG54 - 2013 ab'!$P$472</f>
        <v>372195</v>
      </c>
      <c r="E445" s="26">
        <v>0</v>
      </c>
      <c r="F445" s="26">
        <v>0</v>
      </c>
      <c r="G445" s="26">
        <v>0</v>
      </c>
      <c r="H445" s="28">
        <v>114848.25</v>
      </c>
      <c r="I445" s="26">
        <v>0</v>
      </c>
      <c r="J445" s="28">
        <v>711.40000000000009</v>
      </c>
      <c r="K445" s="26">
        <v>5531.3399999999992</v>
      </c>
      <c r="L445" s="29">
        <v>36506.58</v>
      </c>
      <c r="M445" s="29">
        <v>11597</v>
      </c>
      <c r="N445" s="29">
        <v>6263.2800000000007</v>
      </c>
      <c r="O445" s="29">
        <v>39702.51</v>
      </c>
      <c r="P445" s="25">
        <f>SUM(D445:O445)</f>
        <v>587355.3600000001</v>
      </c>
    </row>
    <row r="446" spans="1:16">
      <c r="A446" s="32"/>
      <c r="B446" s="23" t="s">
        <v>305</v>
      </c>
      <c r="C446" s="23"/>
      <c r="D446" s="26">
        <f>'[1]LG54 - 2013 ab'!$P$473</f>
        <v>13167270</v>
      </c>
      <c r="E446" s="26">
        <v>11897.84</v>
      </c>
      <c r="F446" s="26">
        <v>0</v>
      </c>
      <c r="G446" s="26">
        <v>0</v>
      </c>
      <c r="H446" s="28">
        <v>3861829.58</v>
      </c>
      <c r="I446" s="26">
        <v>0</v>
      </c>
      <c r="J446" s="28">
        <v>16082.73</v>
      </c>
      <c r="K446" s="26">
        <v>62705.59</v>
      </c>
      <c r="L446" s="29">
        <v>1324898.76</v>
      </c>
      <c r="M446" s="29">
        <v>220994</v>
      </c>
      <c r="N446" s="29">
        <v>201719.81</v>
      </c>
      <c r="O446" s="29">
        <v>813029.43</v>
      </c>
      <c r="P446" s="25">
        <f>SUM(D446:O446)</f>
        <v>19680427.740000002</v>
      </c>
    </row>
    <row r="447" spans="1:16">
      <c r="A447" s="2" t="s">
        <v>714</v>
      </c>
      <c r="B447" s="2"/>
      <c r="C447" s="2"/>
      <c r="D447" s="41"/>
      <c r="E447" s="41"/>
      <c r="F447" s="41"/>
      <c r="G447" s="42"/>
      <c r="H447" s="3"/>
      <c r="I447" s="41"/>
      <c r="J447" s="3"/>
      <c r="K447" s="41"/>
      <c r="L447" s="3"/>
      <c r="M447" s="3"/>
      <c r="N447" s="3"/>
      <c r="O447" s="41"/>
      <c r="P447" s="3"/>
    </row>
    <row r="448" spans="1:16">
      <c r="A448" s="4" t="s">
        <v>599</v>
      </c>
      <c r="B448" s="5"/>
      <c r="C448" s="5"/>
      <c r="D448" s="61"/>
      <c r="E448" s="63" t="s">
        <v>742</v>
      </c>
      <c r="F448" s="63"/>
      <c r="G448" s="62"/>
      <c r="H448" s="69"/>
      <c r="I448" s="73" t="s">
        <v>754</v>
      </c>
      <c r="J448" s="70" t="s">
        <v>755</v>
      </c>
      <c r="K448" s="66"/>
      <c r="L448" s="66"/>
      <c r="M448" s="66"/>
      <c r="N448" s="66"/>
      <c r="O448" s="65"/>
      <c r="P448" s="9"/>
    </row>
    <row r="449" spans="1:16">
      <c r="A449" s="10"/>
      <c r="B449" s="11"/>
      <c r="C449" s="11"/>
      <c r="D449" s="6" t="s">
        <v>736</v>
      </c>
      <c r="E449" s="63" t="s">
        <v>743</v>
      </c>
      <c r="F449" s="63"/>
      <c r="G449" s="64"/>
      <c r="H449" s="7" t="s">
        <v>600</v>
      </c>
      <c r="I449" s="7" t="s">
        <v>602</v>
      </c>
      <c r="J449" s="7" t="s">
        <v>715</v>
      </c>
      <c r="K449" s="8" t="s">
        <v>739</v>
      </c>
      <c r="L449" s="71" t="s">
        <v>746</v>
      </c>
      <c r="M449" s="7" t="s">
        <v>751</v>
      </c>
      <c r="N449" s="7" t="s">
        <v>745</v>
      </c>
      <c r="O449" s="67" t="s">
        <v>720</v>
      </c>
      <c r="P449" s="15"/>
    </row>
    <row r="450" spans="1:16">
      <c r="A450" s="10"/>
      <c r="B450" s="11"/>
      <c r="C450" s="11"/>
      <c r="D450" s="12" t="s">
        <v>735</v>
      </c>
      <c r="E450" s="26" t="s">
        <v>758</v>
      </c>
      <c r="H450" s="13" t="s">
        <v>737</v>
      </c>
      <c r="I450" s="13" t="s">
        <v>606</v>
      </c>
      <c r="J450" s="13" t="s">
        <v>716</v>
      </c>
      <c r="K450" s="13" t="s">
        <v>740</v>
      </c>
      <c r="L450" s="72" t="s">
        <v>747</v>
      </c>
      <c r="M450" s="13" t="s">
        <v>753</v>
      </c>
      <c r="N450" s="13" t="s">
        <v>708</v>
      </c>
      <c r="O450" s="68" t="s">
        <v>721</v>
      </c>
      <c r="P450" s="15"/>
    </row>
    <row r="451" spans="1:16">
      <c r="A451" s="10"/>
      <c r="B451" s="11"/>
      <c r="C451" s="11"/>
      <c r="D451" s="13" t="s">
        <v>603</v>
      </c>
      <c r="E451" s="8" t="s">
        <v>601</v>
      </c>
      <c r="F451" s="8" t="s">
        <v>734</v>
      </c>
      <c r="G451" s="7" t="s">
        <v>604</v>
      </c>
      <c r="H451" s="13" t="s">
        <v>605</v>
      </c>
      <c r="I451" s="13" t="s">
        <v>609</v>
      </c>
      <c r="J451" s="13" t="s">
        <v>717</v>
      </c>
      <c r="K451" s="13" t="s">
        <v>741</v>
      </c>
      <c r="L451" s="72" t="s">
        <v>748</v>
      </c>
      <c r="M451" s="13" t="s">
        <v>609</v>
      </c>
      <c r="N451" s="13" t="s">
        <v>609</v>
      </c>
      <c r="O451" s="14" t="s">
        <v>607</v>
      </c>
      <c r="P451" s="15"/>
    </row>
    <row r="452" spans="1:16">
      <c r="A452" s="1"/>
      <c r="C452" s="11"/>
      <c r="D452" s="13" t="s">
        <v>608</v>
      </c>
      <c r="E452" s="12" t="s">
        <v>738</v>
      </c>
      <c r="F452" s="12" t="s">
        <v>709</v>
      </c>
      <c r="G452" s="13" t="s">
        <v>738</v>
      </c>
      <c r="H452" s="13" t="s">
        <v>744</v>
      </c>
      <c r="I452" s="13" t="s">
        <v>719</v>
      </c>
      <c r="J452" s="13" t="s">
        <v>603</v>
      </c>
      <c r="K452" s="13" t="s">
        <v>709</v>
      </c>
      <c r="L452" s="72" t="s">
        <v>749</v>
      </c>
      <c r="M452" s="13" t="s">
        <v>750</v>
      </c>
      <c r="N452" s="13" t="s">
        <v>752</v>
      </c>
      <c r="O452" s="14" t="s">
        <v>610</v>
      </c>
      <c r="P452" s="16" t="s">
        <v>611</v>
      </c>
    </row>
    <row r="453" spans="1:16">
      <c r="A453" s="17" t="s">
        <v>612</v>
      </c>
      <c r="B453" s="18"/>
      <c r="C453" s="19"/>
      <c r="D453" s="60" t="s">
        <v>613</v>
      </c>
      <c r="E453" s="60" t="s">
        <v>613</v>
      </c>
      <c r="F453" s="60" t="s">
        <v>613</v>
      </c>
      <c r="G453" s="60" t="s">
        <v>613</v>
      </c>
      <c r="H453" s="20" t="s">
        <v>613</v>
      </c>
      <c r="I453" s="20" t="s">
        <v>613</v>
      </c>
      <c r="J453" s="20" t="s">
        <v>613</v>
      </c>
      <c r="K453" s="20" t="s">
        <v>613</v>
      </c>
      <c r="L453" s="20" t="s">
        <v>613</v>
      </c>
      <c r="M453" s="20" t="s">
        <v>613</v>
      </c>
      <c r="N453" s="20" t="s">
        <v>613</v>
      </c>
      <c r="O453" s="21" t="s">
        <v>613</v>
      </c>
      <c r="P453" s="22" t="s">
        <v>613</v>
      </c>
    </row>
    <row r="454" spans="1:16" ht="12.75">
      <c r="A454" s="23" t="s">
        <v>61</v>
      </c>
      <c r="B454" s="24"/>
      <c r="C454" s="24"/>
      <c r="I454" s="25"/>
      <c r="J454" s="28"/>
      <c r="O454" s="37"/>
      <c r="P454" s="25"/>
    </row>
    <row r="455" spans="1:16" ht="12.75">
      <c r="A455" s="32"/>
      <c r="B455" s="23" t="s">
        <v>692</v>
      </c>
      <c r="C455" s="39" t="s">
        <v>306</v>
      </c>
      <c r="I455" s="25"/>
      <c r="J455" s="28"/>
      <c r="O455" s="37"/>
      <c r="P455" s="25"/>
    </row>
    <row r="456" spans="1:16">
      <c r="A456" s="32"/>
      <c r="B456" s="23" t="s">
        <v>307</v>
      </c>
      <c r="C456" s="23"/>
      <c r="D456" s="26">
        <f>'[1]LG54 - 2013 ab'!$P$477</f>
        <v>9884330</v>
      </c>
      <c r="E456" s="26">
        <v>247865.18</v>
      </c>
      <c r="F456" s="26">
        <v>0</v>
      </c>
      <c r="G456" s="26">
        <v>186667.39</v>
      </c>
      <c r="H456" s="28">
        <v>3253550.9000000004</v>
      </c>
      <c r="I456" s="26">
        <v>11181.12</v>
      </c>
      <c r="J456" s="28">
        <v>12080.79</v>
      </c>
      <c r="K456" s="26">
        <v>93920.6</v>
      </c>
      <c r="L456" s="29">
        <v>1512268.86</v>
      </c>
      <c r="M456" s="29">
        <v>372045</v>
      </c>
      <c r="N456" s="29">
        <v>171751.65999999997</v>
      </c>
      <c r="O456" s="29">
        <v>630619.73</v>
      </c>
      <c r="P456" s="25">
        <f>SUM(D456:O456)</f>
        <v>16376281.229999999</v>
      </c>
    </row>
    <row r="457" spans="1:16">
      <c r="A457" s="32"/>
      <c r="B457" s="23" t="s">
        <v>308</v>
      </c>
      <c r="C457" s="23"/>
      <c r="D457" s="26">
        <f>'[1]LG54 - 2013 ab'!$P$478</f>
        <v>612748</v>
      </c>
      <c r="E457" s="26">
        <v>0</v>
      </c>
      <c r="F457" s="26">
        <v>0</v>
      </c>
      <c r="G457" s="26">
        <v>0</v>
      </c>
      <c r="H457" s="28">
        <v>206146.89999999997</v>
      </c>
      <c r="I457" s="26">
        <v>0</v>
      </c>
      <c r="J457" s="28">
        <v>1612.9</v>
      </c>
      <c r="K457" s="26">
        <v>12549.86</v>
      </c>
      <c r="L457" s="29">
        <v>85654.069999999992</v>
      </c>
      <c r="M457" s="29">
        <v>34782</v>
      </c>
      <c r="N457" s="29">
        <v>29461.780000000002</v>
      </c>
      <c r="O457" s="29">
        <v>95041.05</v>
      </c>
      <c r="P457" s="25">
        <f>SUM(D457:O457)</f>
        <v>1077996.5599999998</v>
      </c>
    </row>
    <row r="458" spans="1:16">
      <c r="A458" s="32"/>
      <c r="B458" s="23" t="s">
        <v>309</v>
      </c>
      <c r="C458" s="23"/>
      <c r="D458" s="26">
        <f>'[1]LG54 - 2013 ab'!$P$479</f>
        <v>197222</v>
      </c>
      <c r="E458" s="26">
        <v>2791.26</v>
      </c>
      <c r="F458" s="26">
        <v>0</v>
      </c>
      <c r="G458" s="26">
        <v>0</v>
      </c>
      <c r="H458" s="28">
        <v>70912.549999999988</v>
      </c>
      <c r="I458" s="26">
        <v>2955.1</v>
      </c>
      <c r="J458" s="28">
        <v>301.26</v>
      </c>
      <c r="K458" s="26">
        <v>2331.5100000000002</v>
      </c>
      <c r="L458" s="29">
        <v>19853.939999999999</v>
      </c>
      <c r="M458" s="29">
        <v>11217</v>
      </c>
      <c r="N458" s="29">
        <v>915.51</v>
      </c>
      <c r="O458" s="29">
        <v>20283.060000000001</v>
      </c>
      <c r="P458" s="25">
        <f>SUM(D458:O458)</f>
        <v>328783.19</v>
      </c>
    </row>
    <row r="459" spans="1:16">
      <c r="A459" s="23" t="s">
        <v>310</v>
      </c>
      <c r="B459" s="24"/>
      <c r="C459" s="24"/>
      <c r="I459" s="25"/>
      <c r="J459" s="28"/>
      <c r="O459" s="29"/>
      <c r="P459" s="25"/>
    </row>
    <row r="460" spans="1:16">
      <c r="A460" s="32"/>
      <c r="B460" s="23" t="s">
        <v>311</v>
      </c>
      <c r="C460" s="23"/>
      <c r="D460" s="26">
        <f>'[1]LG54 - 2013 ab'!$P$482</f>
        <v>4757887</v>
      </c>
      <c r="E460" s="26">
        <v>0</v>
      </c>
      <c r="F460" s="26">
        <v>0</v>
      </c>
      <c r="G460" s="26">
        <v>78832</v>
      </c>
      <c r="H460" s="28">
        <v>2244053.54</v>
      </c>
      <c r="I460" s="26">
        <v>66168.960000000006</v>
      </c>
      <c r="J460" s="28">
        <v>5898.6500000000005</v>
      </c>
      <c r="K460" s="26">
        <v>45873.29</v>
      </c>
      <c r="L460" s="29">
        <v>447961.81</v>
      </c>
      <c r="M460" s="29">
        <v>311813</v>
      </c>
      <c r="N460" s="29">
        <v>48986.31</v>
      </c>
      <c r="O460" s="29">
        <v>314079.65999999997</v>
      </c>
      <c r="P460" s="25">
        <f>SUM(D460:O460)</f>
        <v>8321554.2199999997</v>
      </c>
    </row>
    <row r="461" spans="1:16" ht="12.75">
      <c r="B461" s="45" t="s">
        <v>693</v>
      </c>
      <c r="C461" s="23" t="s">
        <v>42</v>
      </c>
      <c r="I461" s="25"/>
      <c r="J461" s="28"/>
      <c r="O461" s="37"/>
      <c r="P461" s="25"/>
    </row>
    <row r="462" spans="1:16" ht="12.75">
      <c r="A462" s="23" t="s">
        <v>312</v>
      </c>
      <c r="B462" s="24"/>
      <c r="C462" s="24"/>
      <c r="I462" s="25"/>
      <c r="J462" s="28"/>
      <c r="O462" s="37"/>
      <c r="P462" s="25"/>
    </row>
    <row r="463" spans="1:16">
      <c r="A463" s="32"/>
      <c r="B463" s="23" t="s">
        <v>196</v>
      </c>
      <c r="C463" s="23"/>
      <c r="D463" s="26">
        <f>'[1]LG54 - 2013 ab'!$P$486</f>
        <v>1748971</v>
      </c>
      <c r="E463" s="26">
        <v>38383</v>
      </c>
      <c r="F463" s="26">
        <v>0</v>
      </c>
      <c r="G463" s="26">
        <v>106613</v>
      </c>
      <c r="H463" s="28">
        <v>541662</v>
      </c>
      <c r="I463" s="26">
        <v>0</v>
      </c>
      <c r="J463" s="28">
        <v>0</v>
      </c>
      <c r="K463" s="26">
        <v>17116.64</v>
      </c>
      <c r="L463" s="29">
        <v>258992</v>
      </c>
      <c r="M463" s="29">
        <v>148575</v>
      </c>
      <c r="N463" s="29">
        <v>30222.699999999997</v>
      </c>
      <c r="O463" s="29">
        <v>124506.89</v>
      </c>
      <c r="P463" s="25">
        <f>SUM(D463:O463)</f>
        <v>3015042.2300000004</v>
      </c>
    </row>
    <row r="464" spans="1:16">
      <c r="A464" s="32"/>
      <c r="B464" s="23" t="s">
        <v>313</v>
      </c>
      <c r="C464" s="23"/>
      <c r="D464" s="26">
        <f>'[1]LG54 - 2013 ab'!$P$488+'[1]LG54 - 2013 ab'!$P$489</f>
        <v>2582929</v>
      </c>
      <c r="E464" s="26">
        <v>21976</v>
      </c>
      <c r="F464" s="26">
        <v>0</v>
      </c>
      <c r="G464" s="26">
        <v>0</v>
      </c>
      <c r="H464" s="28">
        <v>818786.16</v>
      </c>
      <c r="I464" s="26">
        <v>0</v>
      </c>
      <c r="J464" s="28">
        <v>517.59</v>
      </c>
      <c r="K464" s="26">
        <v>4019.99</v>
      </c>
      <c r="L464" s="29">
        <v>92896</v>
      </c>
      <c r="M464" s="29">
        <v>51246</v>
      </c>
      <c r="N464" s="29">
        <v>31772.620000000003</v>
      </c>
      <c r="O464" s="29">
        <v>54941.440000000002</v>
      </c>
      <c r="P464" s="25">
        <f>SUM(D464:O464)</f>
        <v>3659084.8000000003</v>
      </c>
    </row>
    <row r="465" spans="1:16">
      <c r="A465" s="23" t="s">
        <v>314</v>
      </c>
      <c r="B465" s="24"/>
      <c r="C465" s="24"/>
      <c r="I465" s="25"/>
      <c r="J465" s="28"/>
      <c r="O465" s="29"/>
      <c r="P465" s="25"/>
    </row>
    <row r="466" spans="1:16">
      <c r="A466" s="32"/>
      <c r="B466" s="23" t="s">
        <v>315</v>
      </c>
      <c r="C466" s="23"/>
      <c r="D466" s="26">
        <f>'[1]LG54 - 2013 ab'!$P$492</f>
        <v>186064</v>
      </c>
      <c r="E466" s="26">
        <v>0</v>
      </c>
      <c r="F466" s="26">
        <v>0</v>
      </c>
      <c r="G466" s="26">
        <v>0</v>
      </c>
      <c r="H466" s="28">
        <v>95195.79</v>
      </c>
      <c r="I466" s="33">
        <v>0</v>
      </c>
      <c r="J466" s="28">
        <v>315.63</v>
      </c>
      <c r="K466" s="33">
        <v>2449.6</v>
      </c>
      <c r="L466" s="29">
        <v>20978.57</v>
      </c>
      <c r="M466" s="29">
        <v>6629</v>
      </c>
      <c r="N466" s="29">
        <v>2088.09</v>
      </c>
      <c r="O466" s="29">
        <v>23223.919999999998</v>
      </c>
      <c r="P466" s="25">
        <f>SUM(D466:O466)</f>
        <v>336944.6</v>
      </c>
    </row>
    <row r="467" spans="1:16">
      <c r="A467" s="32"/>
      <c r="B467" s="23" t="s">
        <v>316</v>
      </c>
      <c r="C467" s="23"/>
      <c r="D467" s="26">
        <f>'[1]LG54 - 2013 ab'!$P$493</f>
        <v>545434</v>
      </c>
      <c r="E467" s="26">
        <v>10024</v>
      </c>
      <c r="F467" s="26">
        <v>0</v>
      </c>
      <c r="G467" s="26">
        <v>0</v>
      </c>
      <c r="H467" s="28">
        <v>343052.7</v>
      </c>
      <c r="I467" s="33">
        <v>0</v>
      </c>
      <c r="J467" s="28">
        <v>1150.28</v>
      </c>
      <c r="K467" s="33">
        <v>8973.8700000000008</v>
      </c>
      <c r="L467" s="29">
        <v>91537.46</v>
      </c>
      <c r="M467" s="29">
        <v>30950</v>
      </c>
      <c r="N467" s="29">
        <v>6978.2500000000009</v>
      </c>
      <c r="O467" s="29">
        <v>58881.09</v>
      </c>
      <c r="P467" s="25">
        <f>SUM(D467:O467)</f>
        <v>1096981.6499999999</v>
      </c>
    </row>
    <row r="468" spans="1:16">
      <c r="A468" s="32"/>
      <c r="B468" s="23" t="s">
        <v>317</v>
      </c>
      <c r="C468" s="23"/>
      <c r="D468" s="26">
        <f>'[1]LG54 - 2013 ab'!$P$494</f>
        <v>369418</v>
      </c>
      <c r="E468" s="26">
        <v>0</v>
      </c>
      <c r="F468" s="26">
        <v>0</v>
      </c>
      <c r="G468" s="26">
        <v>0</v>
      </c>
      <c r="H468" s="28">
        <v>148383.74</v>
      </c>
      <c r="I468" s="26">
        <v>0</v>
      </c>
      <c r="J468" s="28">
        <v>492.98</v>
      </c>
      <c r="K468" s="26">
        <v>3814.22</v>
      </c>
      <c r="L468" s="29">
        <v>77366.09</v>
      </c>
      <c r="M468" s="29">
        <v>51221</v>
      </c>
      <c r="N468" s="29">
        <v>3224.83</v>
      </c>
      <c r="O468" s="29">
        <v>22719.119999999999</v>
      </c>
      <c r="P468" s="25">
        <f>SUM(D468:O468)</f>
        <v>676639.97999999986</v>
      </c>
    </row>
    <row r="469" spans="1:16">
      <c r="A469" s="23" t="s">
        <v>318</v>
      </c>
      <c r="B469" s="24"/>
      <c r="C469" s="24"/>
      <c r="I469" s="25"/>
      <c r="J469" s="28"/>
      <c r="O469" s="29"/>
      <c r="P469" s="25"/>
    </row>
    <row r="470" spans="1:16">
      <c r="A470" s="30"/>
      <c r="B470" s="31" t="s">
        <v>319</v>
      </c>
      <c r="C470" s="31"/>
      <c r="D470" s="26">
        <f>'[1]LG54 - 2013 ab'!$P$497</f>
        <v>14591</v>
      </c>
      <c r="E470" s="26">
        <v>0</v>
      </c>
      <c r="F470" s="26">
        <v>0</v>
      </c>
      <c r="G470" s="26">
        <v>0</v>
      </c>
      <c r="H470" s="28">
        <v>5346.96</v>
      </c>
      <c r="I470" s="26">
        <v>0</v>
      </c>
      <c r="J470" s="28">
        <v>0</v>
      </c>
      <c r="K470" s="26">
        <v>319.32</v>
      </c>
      <c r="L470" s="29">
        <v>3573.5</v>
      </c>
      <c r="M470" s="29">
        <v>1774</v>
      </c>
      <c r="N470" s="29">
        <v>277.40000000000003</v>
      </c>
      <c r="O470" s="29">
        <v>2632.15</v>
      </c>
      <c r="P470" s="25">
        <f t="shared" ref="P470:P478" si="20">SUM(D470:O470)</f>
        <v>28514.33</v>
      </c>
    </row>
    <row r="471" spans="1:16">
      <c r="A471" s="32"/>
      <c r="B471" s="23" t="s">
        <v>320</v>
      </c>
      <c r="C471" s="23"/>
      <c r="D471" s="26">
        <f>'[1]LG54 - 2013 ab'!$P$498</f>
        <v>28304</v>
      </c>
      <c r="E471" s="26">
        <v>175</v>
      </c>
      <c r="F471" s="26">
        <v>0</v>
      </c>
      <c r="G471" s="26">
        <v>0</v>
      </c>
      <c r="H471" s="28">
        <v>10104.49</v>
      </c>
      <c r="I471" s="26">
        <v>50</v>
      </c>
      <c r="J471" s="28">
        <v>0</v>
      </c>
      <c r="K471" s="26">
        <v>708.64</v>
      </c>
      <c r="L471" s="29">
        <v>5303</v>
      </c>
      <c r="M471" s="29">
        <v>2607</v>
      </c>
      <c r="N471" s="29">
        <v>0</v>
      </c>
      <c r="O471" s="29">
        <v>5708.57</v>
      </c>
      <c r="P471" s="25">
        <f t="shared" si="20"/>
        <v>52960.7</v>
      </c>
    </row>
    <row r="472" spans="1:16">
      <c r="A472" s="32"/>
      <c r="B472" s="23" t="s">
        <v>321</v>
      </c>
      <c r="C472" s="23"/>
      <c r="D472" s="26">
        <f>'[1]LG54 - 2013 ab'!$P$499</f>
        <v>74612</v>
      </c>
      <c r="E472" s="26">
        <v>0</v>
      </c>
      <c r="F472" s="26">
        <v>0</v>
      </c>
      <c r="G472" s="26">
        <v>0</v>
      </c>
      <c r="H472" s="28">
        <v>28956.379999999997</v>
      </c>
      <c r="I472" s="26">
        <v>0</v>
      </c>
      <c r="J472" s="28">
        <v>226.52000000000004</v>
      </c>
      <c r="K472" s="26">
        <v>1762.85</v>
      </c>
      <c r="L472" s="29">
        <v>220168.40999999997</v>
      </c>
      <c r="M472" s="29">
        <v>4254</v>
      </c>
      <c r="N472" s="29">
        <v>1297.81</v>
      </c>
      <c r="O472" s="29">
        <v>14352.64</v>
      </c>
      <c r="P472" s="25">
        <f t="shared" si="20"/>
        <v>345630.61</v>
      </c>
    </row>
    <row r="473" spans="1:16">
      <c r="A473" s="32"/>
      <c r="B473" s="23" t="s">
        <v>766</v>
      </c>
      <c r="C473" s="23"/>
      <c r="D473" s="26">
        <f>'[1]LG54 - 2013 ab'!$P$500</f>
        <v>6230</v>
      </c>
      <c r="E473" s="26">
        <v>0</v>
      </c>
      <c r="F473" s="26">
        <v>0</v>
      </c>
      <c r="G473" s="26">
        <v>0</v>
      </c>
      <c r="H473" s="28">
        <v>2299.1400000000003</v>
      </c>
      <c r="I473" s="26">
        <v>50</v>
      </c>
      <c r="J473" s="28">
        <v>0</v>
      </c>
      <c r="K473" s="26">
        <v>367.44</v>
      </c>
      <c r="L473" s="29">
        <v>4522.8600000000006</v>
      </c>
      <c r="M473" s="29">
        <v>1024</v>
      </c>
      <c r="N473" s="29">
        <v>0</v>
      </c>
      <c r="O473" s="29">
        <v>4475.58</v>
      </c>
      <c r="P473" s="25">
        <f t="shared" si="20"/>
        <v>18969.02</v>
      </c>
    </row>
    <row r="474" spans="1:16">
      <c r="A474" s="32"/>
      <c r="B474" s="23" t="s">
        <v>322</v>
      </c>
      <c r="C474" s="23"/>
      <c r="D474" s="26">
        <f>'[1]LG54 - 2013 ab'!$P$501</f>
        <v>124359</v>
      </c>
      <c r="E474" s="26">
        <v>470</v>
      </c>
      <c r="F474" s="26">
        <v>0</v>
      </c>
      <c r="G474" s="26">
        <v>0</v>
      </c>
      <c r="H474" s="28">
        <v>44516.7</v>
      </c>
      <c r="I474" s="33">
        <v>0</v>
      </c>
      <c r="J474" s="28">
        <v>273.08</v>
      </c>
      <c r="K474" s="33">
        <v>2125.91</v>
      </c>
      <c r="L474" s="29">
        <v>12108.33</v>
      </c>
      <c r="M474" s="29">
        <v>12124</v>
      </c>
      <c r="N474" s="29">
        <v>2352.94</v>
      </c>
      <c r="O474" s="29">
        <v>16260.26</v>
      </c>
      <c r="P474" s="25">
        <f t="shared" si="20"/>
        <v>214590.22</v>
      </c>
    </row>
    <row r="475" spans="1:16">
      <c r="A475" s="32"/>
      <c r="B475" s="23" t="s">
        <v>323</v>
      </c>
      <c r="C475" s="23"/>
      <c r="D475" s="26">
        <f>'[1]LG54 - 2013 ab'!$P$502</f>
        <v>72519</v>
      </c>
      <c r="E475" s="26">
        <v>0</v>
      </c>
      <c r="F475" s="26">
        <v>0</v>
      </c>
      <c r="G475" s="26">
        <v>0</v>
      </c>
      <c r="H475" s="28">
        <v>26064.01</v>
      </c>
      <c r="I475" s="26">
        <v>0</v>
      </c>
      <c r="J475" s="28">
        <v>0</v>
      </c>
      <c r="K475" s="26">
        <v>1369.16</v>
      </c>
      <c r="L475" s="29">
        <v>7633.23</v>
      </c>
      <c r="M475" s="29">
        <v>4387</v>
      </c>
      <c r="N475" s="29">
        <v>2017.46</v>
      </c>
      <c r="O475" s="29">
        <v>13264.09</v>
      </c>
      <c r="P475" s="25">
        <f t="shared" si="20"/>
        <v>127253.95</v>
      </c>
    </row>
    <row r="476" spans="1:16">
      <c r="A476" s="32"/>
      <c r="B476" s="23" t="s">
        <v>324</v>
      </c>
      <c r="C476" s="23"/>
      <c r="D476" s="26">
        <f>'[1]LG54 - 2013 ab'!$P$503</f>
        <v>54632</v>
      </c>
      <c r="E476" s="26">
        <v>0</v>
      </c>
      <c r="F476" s="26">
        <v>0</v>
      </c>
      <c r="G476" s="26">
        <v>0</v>
      </c>
      <c r="H476" s="28">
        <v>21904.98</v>
      </c>
      <c r="I476" s="26">
        <v>0</v>
      </c>
      <c r="J476" s="28">
        <v>0</v>
      </c>
      <c r="K476" s="26">
        <v>1198.57</v>
      </c>
      <c r="L476" s="29">
        <v>4992.7999999999993</v>
      </c>
      <c r="M476" s="29">
        <v>2584</v>
      </c>
      <c r="N476" s="29">
        <v>0</v>
      </c>
      <c r="O476" s="29">
        <v>9389.94</v>
      </c>
      <c r="P476" s="25">
        <f t="shared" si="20"/>
        <v>94702.290000000008</v>
      </c>
    </row>
    <row r="477" spans="1:16">
      <c r="A477" s="32"/>
      <c r="B477" s="23" t="s">
        <v>325</v>
      </c>
      <c r="C477" s="23"/>
      <c r="D477" s="26">
        <f>'[1]LG54 - 2013 ab'!$P$504</f>
        <v>541501</v>
      </c>
      <c r="E477" s="26">
        <v>11791</v>
      </c>
      <c r="F477" s="26">
        <v>0</v>
      </c>
      <c r="G477" s="26">
        <v>0</v>
      </c>
      <c r="H477" s="28">
        <v>190242.36</v>
      </c>
      <c r="I477" s="26">
        <v>3336.24</v>
      </c>
      <c r="J477" s="28">
        <v>824.7</v>
      </c>
      <c r="K477" s="26">
        <v>6421.47</v>
      </c>
      <c r="L477" s="29">
        <v>92479.069999999992</v>
      </c>
      <c r="M477" s="29">
        <v>27167</v>
      </c>
      <c r="N477" s="29">
        <v>11326.48</v>
      </c>
      <c r="O477" s="29">
        <v>57298.52</v>
      </c>
      <c r="P477" s="25">
        <f t="shared" si="20"/>
        <v>942387.83999999985</v>
      </c>
    </row>
    <row r="478" spans="1:16">
      <c r="A478" s="32"/>
      <c r="B478" s="23" t="s">
        <v>326</v>
      </c>
      <c r="C478" s="23"/>
      <c r="D478" s="26">
        <f>'[1]LG54 - 2013 ab'!$P$505</f>
        <v>2639805</v>
      </c>
      <c r="E478" s="26">
        <v>109590.05</v>
      </c>
      <c r="F478" s="26">
        <v>0</v>
      </c>
      <c r="G478" s="26">
        <v>0</v>
      </c>
      <c r="H478" s="28">
        <v>1020788.23</v>
      </c>
      <c r="I478" s="26">
        <v>5729.53</v>
      </c>
      <c r="J478" s="28">
        <v>3045.11</v>
      </c>
      <c r="K478" s="26">
        <v>23682.47</v>
      </c>
      <c r="L478" s="29">
        <v>207605.96</v>
      </c>
      <c r="M478" s="29">
        <v>94468</v>
      </c>
      <c r="N478" s="29">
        <v>42560.350000000006</v>
      </c>
      <c r="O478" s="29">
        <v>169341.03</v>
      </c>
      <c r="P478" s="25">
        <f t="shared" si="20"/>
        <v>4316615.7299999995</v>
      </c>
    </row>
    <row r="479" spans="1:16">
      <c r="A479" s="23" t="s">
        <v>327</v>
      </c>
      <c r="B479" s="24"/>
      <c r="C479" s="24"/>
      <c r="D479" s="25"/>
      <c r="I479" s="25"/>
      <c r="J479" s="28"/>
      <c r="O479" s="25"/>
      <c r="P479" s="25"/>
    </row>
    <row r="480" spans="1:16">
      <c r="A480" s="32"/>
      <c r="B480" s="23" t="s">
        <v>328</v>
      </c>
      <c r="C480" s="23"/>
      <c r="D480" s="26">
        <f>'[1]LG54 - 2013 ab'!$P$508</f>
        <v>2263470</v>
      </c>
      <c r="E480" s="26">
        <v>83169</v>
      </c>
      <c r="F480" s="26">
        <v>0</v>
      </c>
      <c r="G480" s="26">
        <v>0</v>
      </c>
      <c r="H480" s="28">
        <v>1095006.3299999998</v>
      </c>
      <c r="I480" s="26">
        <v>28405.71</v>
      </c>
      <c r="J480" s="28">
        <v>4599.82</v>
      </c>
      <c r="K480" s="26">
        <v>35786.15</v>
      </c>
      <c r="L480" s="29">
        <v>339643.49</v>
      </c>
      <c r="M480" s="29">
        <v>177893</v>
      </c>
      <c r="N480" s="29">
        <v>68987.700000000012</v>
      </c>
      <c r="O480" s="29">
        <v>227644.54</v>
      </c>
      <c r="P480" s="25">
        <f>SUM(D480:O480)</f>
        <v>4324605.74</v>
      </c>
    </row>
    <row r="481" spans="1:16">
      <c r="A481" s="32"/>
      <c r="B481" s="23" t="s">
        <v>329</v>
      </c>
      <c r="C481" s="23"/>
      <c r="D481" s="26">
        <f>'[1]LG54 - 2013 ab'!$P$509</f>
        <v>307332</v>
      </c>
      <c r="E481" s="26">
        <v>2747.5</v>
      </c>
      <c r="F481" s="26">
        <v>0</v>
      </c>
      <c r="G481" s="26">
        <v>0</v>
      </c>
      <c r="H481" s="28">
        <v>151190.79</v>
      </c>
      <c r="I481" s="26">
        <v>58673.49</v>
      </c>
      <c r="J481" s="28">
        <v>510.03000000000003</v>
      </c>
      <c r="K481" s="26">
        <v>0</v>
      </c>
      <c r="L481" s="29">
        <v>104111.26</v>
      </c>
      <c r="M481" s="29">
        <v>27003</v>
      </c>
      <c r="N481" s="29">
        <v>6911.3000000000011</v>
      </c>
      <c r="O481" s="29">
        <v>30130.7</v>
      </c>
      <c r="P481" s="25">
        <f>SUM(D481:O481)</f>
        <v>688610.07000000007</v>
      </c>
    </row>
    <row r="482" spans="1:16">
      <c r="A482" s="23" t="s">
        <v>330</v>
      </c>
      <c r="B482" s="24"/>
      <c r="C482" s="24"/>
      <c r="I482" s="25"/>
      <c r="J482" s="28"/>
      <c r="O482" s="29"/>
      <c r="P482" s="25"/>
    </row>
    <row r="483" spans="1:16">
      <c r="A483" s="32"/>
      <c r="B483" s="23" t="s">
        <v>331</v>
      </c>
      <c r="C483" s="23"/>
      <c r="D483" s="33">
        <f>'[1]LG54 - 2013 ab'!$P$512</f>
        <v>420172027</v>
      </c>
      <c r="E483" s="26">
        <v>34519138</v>
      </c>
      <c r="F483" s="26">
        <v>0</v>
      </c>
      <c r="G483" s="26">
        <v>0</v>
      </c>
      <c r="H483" s="28">
        <v>90262710.980000004</v>
      </c>
      <c r="I483" s="33">
        <v>0</v>
      </c>
      <c r="J483" s="28">
        <v>429114.89</v>
      </c>
      <c r="K483" s="33">
        <v>3348369.28</v>
      </c>
      <c r="L483" s="29">
        <v>29161944.990000002</v>
      </c>
      <c r="M483" s="29">
        <v>9407653</v>
      </c>
      <c r="N483" s="29">
        <v>7717931.669999999</v>
      </c>
      <c r="O483" s="29">
        <v>19773670.780000001</v>
      </c>
      <c r="P483" s="25">
        <f t="shared" ref="P483:P489" si="21">SUM(D483:O483)</f>
        <v>614792560.58999991</v>
      </c>
    </row>
    <row r="484" spans="1:16">
      <c r="A484" s="32"/>
      <c r="B484" s="23" t="s">
        <v>332</v>
      </c>
      <c r="C484" s="23"/>
      <c r="D484" s="26">
        <f>'[1]LG54 - 2013 ab'!$P$513</f>
        <v>11748735</v>
      </c>
      <c r="E484" s="26">
        <v>0</v>
      </c>
      <c r="F484" s="26">
        <v>0</v>
      </c>
      <c r="G484" s="26">
        <v>0</v>
      </c>
      <c r="H484" s="28">
        <v>2746131.89</v>
      </c>
      <c r="I484" s="33">
        <v>0</v>
      </c>
      <c r="J484" s="28">
        <v>14893.05</v>
      </c>
      <c r="K484" s="33">
        <v>116575.1</v>
      </c>
      <c r="L484" s="29">
        <v>875628.27</v>
      </c>
      <c r="M484" s="29">
        <v>229373</v>
      </c>
      <c r="N484" s="29">
        <v>246879.65000000002</v>
      </c>
      <c r="O484" s="29">
        <v>705337.04</v>
      </c>
      <c r="P484" s="25">
        <f t="shared" si="21"/>
        <v>16683553</v>
      </c>
    </row>
    <row r="485" spans="1:16">
      <c r="A485" s="32"/>
      <c r="B485" s="23" t="s">
        <v>333</v>
      </c>
      <c r="C485" s="23"/>
      <c r="D485" s="26">
        <f>'[1]LG54 - 2013 ab'!$P$515+'[1]LG54 - 2013 ab'!$P$516</f>
        <v>6100364</v>
      </c>
      <c r="E485" s="26">
        <v>156145</v>
      </c>
      <c r="F485" s="26">
        <v>0</v>
      </c>
      <c r="G485" s="26">
        <v>0</v>
      </c>
      <c r="H485" s="28">
        <v>1362950.28</v>
      </c>
      <c r="I485" s="26">
        <v>0</v>
      </c>
      <c r="J485" s="28">
        <v>6489.71</v>
      </c>
      <c r="K485" s="26">
        <v>50715.64</v>
      </c>
      <c r="L485" s="29">
        <v>426543.35</v>
      </c>
      <c r="M485" s="29">
        <v>123972</v>
      </c>
      <c r="N485" s="29">
        <v>131343.08000000002</v>
      </c>
      <c r="O485" s="29">
        <v>306046.78000000003</v>
      </c>
      <c r="P485" s="25">
        <f t="shared" si="21"/>
        <v>8664569.8399999999</v>
      </c>
    </row>
    <row r="486" spans="1:16">
      <c r="A486" s="32"/>
      <c r="B486" s="23" t="s">
        <v>334</v>
      </c>
      <c r="C486" s="23"/>
      <c r="D486" s="26">
        <f>'[1]LG54 - 2013 ab'!$P$517</f>
        <v>17074789</v>
      </c>
      <c r="E486" s="26">
        <v>0</v>
      </c>
      <c r="F486" s="26">
        <v>0</v>
      </c>
      <c r="G486" s="26">
        <v>0</v>
      </c>
      <c r="H486" s="28">
        <v>3860152.69</v>
      </c>
      <c r="I486" s="26">
        <v>0</v>
      </c>
      <c r="J486" s="28">
        <v>28035.760000000002</v>
      </c>
      <c r="K486" s="26">
        <v>219331.79</v>
      </c>
      <c r="L486" s="29">
        <v>1672692.56</v>
      </c>
      <c r="M486" s="29">
        <v>354838</v>
      </c>
      <c r="N486" s="29">
        <v>547743.81999999995</v>
      </c>
      <c r="O486" s="29">
        <v>1340726.8</v>
      </c>
      <c r="P486" s="25">
        <f t="shared" si="21"/>
        <v>25098310.420000002</v>
      </c>
    </row>
    <row r="487" spans="1:16">
      <c r="A487" s="32"/>
      <c r="B487" s="23" t="s">
        <v>335</v>
      </c>
      <c r="C487" s="23"/>
      <c r="D487" s="26">
        <f>'[1]LG54 - 2013 ab'!$P$518</f>
        <v>10812052</v>
      </c>
      <c r="E487" s="26">
        <v>546422.17000000004</v>
      </c>
      <c r="F487" s="26">
        <v>0</v>
      </c>
      <c r="G487" s="26">
        <v>0</v>
      </c>
      <c r="H487" s="28">
        <v>2339464.0999999996</v>
      </c>
      <c r="I487" s="26">
        <v>0</v>
      </c>
      <c r="J487" s="28">
        <v>15920.240000000002</v>
      </c>
      <c r="K487" s="26">
        <v>124243.26</v>
      </c>
      <c r="L487" s="29">
        <v>1084546.46</v>
      </c>
      <c r="M487" s="29">
        <v>360014</v>
      </c>
      <c r="N487" s="29">
        <v>209911.55000000002</v>
      </c>
      <c r="O487" s="29">
        <v>745750.21</v>
      </c>
      <c r="P487" s="25">
        <f t="shared" si="21"/>
        <v>16238323.990000002</v>
      </c>
    </row>
    <row r="488" spans="1:16">
      <c r="A488" s="32"/>
      <c r="B488" s="23" t="s">
        <v>336</v>
      </c>
      <c r="C488" s="23"/>
      <c r="D488" s="26">
        <f>'[1]LG54 - 2013 ab'!$P$520+'[1]LG54 - 2013 ab'!$P$521</f>
        <v>6264462</v>
      </c>
      <c r="E488" s="26">
        <v>0</v>
      </c>
      <c r="F488" s="26">
        <v>0</v>
      </c>
      <c r="G488" s="26">
        <v>0</v>
      </c>
      <c r="H488" s="28">
        <v>1403636.86</v>
      </c>
      <c r="I488" s="26">
        <v>0</v>
      </c>
      <c r="J488" s="28">
        <v>13392.590000000002</v>
      </c>
      <c r="K488" s="26">
        <v>104327.06</v>
      </c>
      <c r="L488" s="29">
        <v>592902.06000000006</v>
      </c>
      <c r="M488" s="29">
        <v>99940</v>
      </c>
      <c r="N488" s="29">
        <v>238558.07</v>
      </c>
      <c r="O488" s="29">
        <v>659129.88</v>
      </c>
      <c r="P488" s="25">
        <f t="shared" si="21"/>
        <v>9376348.5200000014</v>
      </c>
    </row>
    <row r="489" spans="1:16">
      <c r="A489" s="32"/>
      <c r="B489" s="23" t="s">
        <v>337</v>
      </c>
      <c r="C489" s="23"/>
      <c r="D489" s="26">
        <f>'[1]LG54 - 2013 ab'!$P$522</f>
        <v>5173418</v>
      </c>
      <c r="E489" s="26">
        <v>602585</v>
      </c>
      <c r="F489" s="26">
        <v>0</v>
      </c>
      <c r="G489" s="26">
        <v>0</v>
      </c>
      <c r="H489" s="28">
        <v>1181725.02</v>
      </c>
      <c r="I489" s="26">
        <v>0</v>
      </c>
      <c r="J489" s="28">
        <v>4456.7</v>
      </c>
      <c r="K489" s="26">
        <v>34832.559999999998</v>
      </c>
      <c r="L489" s="29">
        <v>715549.05999999994</v>
      </c>
      <c r="M489" s="29">
        <v>89379</v>
      </c>
      <c r="N489" s="29">
        <v>44328.54</v>
      </c>
      <c r="O489" s="29">
        <v>189478.22</v>
      </c>
      <c r="P489" s="25">
        <f t="shared" si="21"/>
        <v>8035752.0999999987</v>
      </c>
    </row>
    <row r="490" spans="1:16">
      <c r="A490" s="32"/>
      <c r="B490" s="23" t="s">
        <v>694</v>
      </c>
      <c r="C490" s="23" t="s">
        <v>338</v>
      </c>
      <c r="I490" s="25"/>
      <c r="J490" s="28"/>
      <c r="O490" s="25"/>
      <c r="P490" s="25"/>
    </row>
    <row r="491" spans="1:16">
      <c r="A491" s="32"/>
      <c r="B491" s="23" t="s">
        <v>695</v>
      </c>
      <c r="C491" s="23" t="s">
        <v>338</v>
      </c>
      <c r="I491" s="25"/>
      <c r="J491" s="28"/>
      <c r="O491" s="25"/>
      <c r="P491" s="25"/>
    </row>
    <row r="492" spans="1:16">
      <c r="A492" s="23" t="s">
        <v>339</v>
      </c>
      <c r="B492" s="24"/>
      <c r="C492" s="24"/>
      <c r="I492" s="25"/>
      <c r="J492" s="28"/>
      <c r="O492" s="25"/>
      <c r="P492" s="25"/>
    </row>
    <row r="493" spans="1:16">
      <c r="A493" s="32"/>
      <c r="B493" s="23" t="s">
        <v>340</v>
      </c>
      <c r="C493" s="23"/>
      <c r="D493" s="26">
        <f>'[1]LG54 - 2013 ab'!$P$526</f>
        <v>102987</v>
      </c>
      <c r="E493" s="26">
        <v>995</v>
      </c>
      <c r="F493" s="26">
        <v>0</v>
      </c>
      <c r="G493" s="26">
        <v>0</v>
      </c>
      <c r="H493" s="28">
        <v>42790.929999999993</v>
      </c>
      <c r="I493" s="26">
        <v>0</v>
      </c>
      <c r="J493" s="28">
        <v>260.81</v>
      </c>
      <c r="K493" s="26">
        <v>0</v>
      </c>
      <c r="L493" s="29">
        <v>21675.010000000002</v>
      </c>
      <c r="M493" s="29">
        <v>16168</v>
      </c>
      <c r="N493" s="29">
        <v>5160.2199999999993</v>
      </c>
      <c r="O493" s="29">
        <v>14777.84</v>
      </c>
      <c r="P493" s="25">
        <f>SUM(D493:O493)</f>
        <v>204814.81</v>
      </c>
    </row>
    <row r="494" spans="1:16">
      <c r="A494" s="32"/>
      <c r="B494" s="23" t="s">
        <v>341</v>
      </c>
      <c r="C494" s="23"/>
      <c r="D494" s="26">
        <f>'[1]LG54 - 2013 ab'!$P$527</f>
        <v>887783</v>
      </c>
      <c r="E494" s="26">
        <v>5444.5</v>
      </c>
      <c r="F494" s="26">
        <v>0</v>
      </c>
      <c r="G494" s="26">
        <v>0</v>
      </c>
      <c r="H494" s="28">
        <v>372287.42</v>
      </c>
      <c r="I494" s="33">
        <v>6661.31</v>
      </c>
      <c r="J494" s="28">
        <v>1218.6300000000001</v>
      </c>
      <c r="K494" s="33">
        <v>9470.36</v>
      </c>
      <c r="L494" s="29">
        <v>181087.38999999998</v>
      </c>
      <c r="M494" s="29">
        <v>36920</v>
      </c>
      <c r="N494" s="29">
        <v>22449.65</v>
      </c>
      <c r="O494" s="29">
        <v>84147.85</v>
      </c>
      <c r="P494" s="25">
        <f>SUM(D494:O494)</f>
        <v>1607470.1099999999</v>
      </c>
    </row>
    <row r="495" spans="1:16">
      <c r="A495" s="2" t="s">
        <v>714</v>
      </c>
      <c r="B495" s="2"/>
      <c r="C495" s="2"/>
      <c r="D495" s="3"/>
      <c r="E495" s="41"/>
      <c r="F495" s="41"/>
      <c r="G495" s="42"/>
      <c r="H495" s="3"/>
      <c r="I495" s="41"/>
      <c r="J495" s="3"/>
      <c r="K495" s="3"/>
      <c r="L495" s="3"/>
      <c r="M495" s="3"/>
      <c r="N495" s="3"/>
      <c r="O495" s="3"/>
      <c r="P495" s="3"/>
    </row>
    <row r="496" spans="1:16">
      <c r="A496" s="4" t="s">
        <v>599</v>
      </c>
      <c r="B496" s="5"/>
      <c r="C496" s="5"/>
      <c r="D496" s="61"/>
      <c r="E496" s="63" t="s">
        <v>742</v>
      </c>
      <c r="F496" s="63"/>
      <c r="G496" s="62"/>
      <c r="H496" s="69"/>
      <c r="I496" s="73" t="s">
        <v>754</v>
      </c>
      <c r="J496" s="70" t="s">
        <v>755</v>
      </c>
      <c r="K496" s="66"/>
      <c r="L496" s="66"/>
      <c r="M496" s="66"/>
      <c r="N496" s="66"/>
      <c r="O496" s="65"/>
      <c r="P496" s="9"/>
    </row>
    <row r="497" spans="1:16">
      <c r="A497" s="10"/>
      <c r="B497" s="11"/>
      <c r="C497" s="11"/>
      <c r="D497" s="6" t="s">
        <v>736</v>
      </c>
      <c r="E497" s="63" t="s">
        <v>743</v>
      </c>
      <c r="F497" s="63"/>
      <c r="G497" s="64"/>
      <c r="H497" s="7" t="s">
        <v>600</v>
      </c>
      <c r="I497" s="7" t="s">
        <v>602</v>
      </c>
      <c r="J497" s="7" t="s">
        <v>715</v>
      </c>
      <c r="K497" s="8" t="s">
        <v>739</v>
      </c>
      <c r="L497" s="71" t="s">
        <v>746</v>
      </c>
      <c r="M497" s="7" t="s">
        <v>751</v>
      </c>
      <c r="N497" s="7" t="s">
        <v>745</v>
      </c>
      <c r="O497" s="67" t="s">
        <v>720</v>
      </c>
      <c r="P497" s="15"/>
    </row>
    <row r="498" spans="1:16">
      <c r="A498" s="10"/>
      <c r="B498" s="11"/>
      <c r="C498" s="11"/>
      <c r="D498" s="12" t="s">
        <v>735</v>
      </c>
      <c r="E498" s="26" t="s">
        <v>758</v>
      </c>
      <c r="H498" s="13" t="s">
        <v>737</v>
      </c>
      <c r="I498" s="13" t="s">
        <v>606</v>
      </c>
      <c r="J498" s="13" t="s">
        <v>716</v>
      </c>
      <c r="K498" s="13" t="s">
        <v>740</v>
      </c>
      <c r="L498" s="72" t="s">
        <v>747</v>
      </c>
      <c r="M498" s="13" t="s">
        <v>753</v>
      </c>
      <c r="N498" s="13" t="s">
        <v>708</v>
      </c>
      <c r="O498" s="68" t="s">
        <v>721</v>
      </c>
      <c r="P498" s="15"/>
    </row>
    <row r="499" spans="1:16" s="34" customFormat="1">
      <c r="A499" s="10"/>
      <c r="B499" s="11"/>
      <c r="C499" s="11"/>
      <c r="D499" s="13" t="s">
        <v>603</v>
      </c>
      <c r="E499" s="8" t="s">
        <v>601</v>
      </c>
      <c r="F499" s="8" t="s">
        <v>734</v>
      </c>
      <c r="G499" s="7" t="s">
        <v>604</v>
      </c>
      <c r="H499" s="13" t="s">
        <v>605</v>
      </c>
      <c r="I499" s="13" t="s">
        <v>609</v>
      </c>
      <c r="J499" s="13" t="s">
        <v>717</v>
      </c>
      <c r="K499" s="13" t="s">
        <v>741</v>
      </c>
      <c r="L499" s="72" t="s">
        <v>748</v>
      </c>
      <c r="M499" s="13" t="s">
        <v>609</v>
      </c>
      <c r="N499" s="13" t="s">
        <v>609</v>
      </c>
      <c r="O499" s="14" t="s">
        <v>607</v>
      </c>
      <c r="P499" s="15"/>
    </row>
    <row r="500" spans="1:16">
      <c r="A500" s="1"/>
      <c r="C500" s="11"/>
      <c r="D500" s="13" t="s">
        <v>608</v>
      </c>
      <c r="E500" s="12" t="s">
        <v>738</v>
      </c>
      <c r="F500" s="12" t="s">
        <v>709</v>
      </c>
      <c r="G500" s="13" t="s">
        <v>738</v>
      </c>
      <c r="H500" s="13" t="s">
        <v>744</v>
      </c>
      <c r="I500" s="13" t="s">
        <v>719</v>
      </c>
      <c r="J500" s="13" t="s">
        <v>603</v>
      </c>
      <c r="K500" s="13" t="s">
        <v>709</v>
      </c>
      <c r="L500" s="72" t="s">
        <v>749</v>
      </c>
      <c r="M500" s="13" t="s">
        <v>750</v>
      </c>
      <c r="N500" s="13" t="s">
        <v>752</v>
      </c>
      <c r="O500" s="14" t="s">
        <v>610</v>
      </c>
      <c r="P500" s="16" t="s">
        <v>611</v>
      </c>
    </row>
    <row r="501" spans="1:16">
      <c r="A501" s="17" t="s">
        <v>612</v>
      </c>
      <c r="B501" s="18"/>
      <c r="C501" s="19"/>
      <c r="D501" s="60" t="s">
        <v>613</v>
      </c>
      <c r="E501" s="60" t="s">
        <v>613</v>
      </c>
      <c r="F501" s="60" t="s">
        <v>613</v>
      </c>
      <c r="G501" s="60" t="s">
        <v>613</v>
      </c>
      <c r="H501" s="20" t="s">
        <v>613</v>
      </c>
      <c r="I501" s="20" t="s">
        <v>613</v>
      </c>
      <c r="J501" s="20" t="s">
        <v>613</v>
      </c>
      <c r="K501" s="20" t="s">
        <v>613</v>
      </c>
      <c r="L501" s="20" t="s">
        <v>613</v>
      </c>
      <c r="M501" s="20" t="s">
        <v>613</v>
      </c>
      <c r="N501" s="20" t="s">
        <v>613</v>
      </c>
      <c r="O501" s="21" t="s">
        <v>613</v>
      </c>
      <c r="P501" s="22" t="s">
        <v>613</v>
      </c>
    </row>
    <row r="502" spans="1:16">
      <c r="A502" s="23" t="s">
        <v>342</v>
      </c>
      <c r="B502" s="24"/>
      <c r="C502" s="24"/>
      <c r="I502" s="25"/>
      <c r="J502" s="28"/>
      <c r="O502" s="25"/>
      <c r="P502" s="25"/>
    </row>
    <row r="503" spans="1:16">
      <c r="A503" s="32"/>
      <c r="B503" s="23" t="s">
        <v>343</v>
      </c>
      <c r="C503" s="23"/>
      <c r="D503" s="26">
        <f>'[1]LG54 - 2013 ab'!$P$530</f>
        <v>692443</v>
      </c>
      <c r="E503" s="26">
        <v>0</v>
      </c>
      <c r="F503" s="26">
        <v>0</v>
      </c>
      <c r="G503" s="26">
        <v>0</v>
      </c>
      <c r="H503" s="28">
        <v>286977.10000000003</v>
      </c>
      <c r="I503" s="26">
        <v>0</v>
      </c>
      <c r="J503" s="28">
        <v>960.43999999999994</v>
      </c>
      <c r="K503" s="26">
        <v>7466.93</v>
      </c>
      <c r="L503" s="29">
        <v>194826.83000000002</v>
      </c>
      <c r="M503" s="29">
        <v>12444</v>
      </c>
      <c r="N503" s="29">
        <v>6347.33</v>
      </c>
      <c r="O503" s="29">
        <v>53605.53</v>
      </c>
      <c r="P503" s="25">
        <f>SUM(D503:O503)</f>
        <v>1255071.1600000001</v>
      </c>
    </row>
    <row r="504" spans="1:16">
      <c r="A504" s="32"/>
      <c r="B504" s="23" t="s">
        <v>733</v>
      </c>
      <c r="C504" s="23"/>
      <c r="D504" s="26">
        <f>'[1]LG54 - 2013 ab'!$P$531</f>
        <v>409968</v>
      </c>
      <c r="E504" s="26">
        <v>30</v>
      </c>
      <c r="F504" s="26">
        <v>0</v>
      </c>
      <c r="G504" s="26">
        <v>0</v>
      </c>
      <c r="H504" s="28">
        <v>141974.68</v>
      </c>
      <c r="I504" s="26">
        <v>0</v>
      </c>
      <c r="J504" s="28">
        <v>475.32</v>
      </c>
      <c r="K504" s="26">
        <v>3696.29</v>
      </c>
      <c r="L504" s="29">
        <v>78952.97</v>
      </c>
      <c r="M504" s="29">
        <v>11206</v>
      </c>
      <c r="N504" s="29">
        <v>2836.89</v>
      </c>
      <c r="O504" s="29">
        <v>29117.67</v>
      </c>
      <c r="P504" s="25">
        <f>SUM(D504:O504)</f>
        <v>678257.82</v>
      </c>
    </row>
    <row r="505" spans="1:16">
      <c r="A505" s="32"/>
      <c r="B505" s="23" t="s">
        <v>344</v>
      </c>
      <c r="C505" s="23"/>
      <c r="D505" s="26">
        <f>'[1]LG54 - 2013 ab'!$P$532</f>
        <v>495342</v>
      </c>
      <c r="E505" s="26">
        <v>0</v>
      </c>
      <c r="F505" s="26">
        <v>0</v>
      </c>
      <c r="G505" s="26">
        <v>0</v>
      </c>
      <c r="H505" s="28">
        <v>197615.38</v>
      </c>
      <c r="I505" s="33">
        <v>8177.15</v>
      </c>
      <c r="J505" s="28">
        <v>662.49</v>
      </c>
      <c r="K505" s="26">
        <v>5157.3</v>
      </c>
      <c r="L505" s="29">
        <v>53730</v>
      </c>
      <c r="M505" s="29">
        <v>23324</v>
      </c>
      <c r="N505" s="29">
        <v>7797.45</v>
      </c>
      <c r="O505" s="29">
        <v>40169.5</v>
      </c>
      <c r="P505" s="25">
        <f>SUM(D505:O505)</f>
        <v>831975.27</v>
      </c>
    </row>
    <row r="506" spans="1:16">
      <c r="A506" s="32"/>
      <c r="B506" s="23" t="s">
        <v>345</v>
      </c>
      <c r="C506" s="23"/>
      <c r="D506" s="26">
        <f>'[1]LG54 - 2013 ab'!$P$533</f>
        <v>266849</v>
      </c>
      <c r="E506" s="26">
        <v>0</v>
      </c>
      <c r="F506" s="26">
        <v>0</v>
      </c>
      <c r="G506" s="26">
        <v>0</v>
      </c>
      <c r="H506" s="28">
        <v>147710</v>
      </c>
      <c r="I506" s="26">
        <v>41490.78</v>
      </c>
      <c r="J506" s="28">
        <v>495.69000000000005</v>
      </c>
      <c r="K506" s="26">
        <v>3862.51</v>
      </c>
      <c r="L506" s="29">
        <v>19094.16</v>
      </c>
      <c r="M506" s="29">
        <v>7634</v>
      </c>
      <c r="N506" s="29">
        <v>3250.43</v>
      </c>
      <c r="O506" s="29">
        <v>32383.34</v>
      </c>
      <c r="P506" s="25">
        <f>SUM(D506:O506)</f>
        <v>522769.91000000003</v>
      </c>
    </row>
    <row r="507" spans="1:16">
      <c r="A507" s="32"/>
      <c r="B507" s="23" t="s">
        <v>346</v>
      </c>
      <c r="C507" s="23"/>
      <c r="D507" s="26">
        <f>'[1]LG54 - 2013 ab'!$P$534</f>
        <v>912610</v>
      </c>
      <c r="E507" s="26">
        <v>3048.75</v>
      </c>
      <c r="F507" s="26">
        <v>0</v>
      </c>
      <c r="G507" s="26">
        <v>0</v>
      </c>
      <c r="H507" s="28">
        <v>562293.24</v>
      </c>
      <c r="I507" s="26">
        <v>2317.37</v>
      </c>
      <c r="J507" s="28">
        <v>1878.1800000000003</v>
      </c>
      <c r="K507" s="26">
        <v>14575.17</v>
      </c>
      <c r="L507" s="29">
        <v>215208.65000000002</v>
      </c>
      <c r="M507" s="29">
        <v>47503</v>
      </c>
      <c r="N507" s="29">
        <v>8062.12</v>
      </c>
      <c r="O507" s="29">
        <v>97290.16</v>
      </c>
      <c r="P507" s="25">
        <f>SUM(D507:O507)</f>
        <v>1864786.64</v>
      </c>
    </row>
    <row r="508" spans="1:16">
      <c r="A508" s="23" t="s">
        <v>347</v>
      </c>
      <c r="B508" s="24"/>
      <c r="C508" s="24"/>
      <c r="I508" s="25"/>
      <c r="J508" s="28"/>
      <c r="O508" s="29"/>
      <c r="P508" s="25"/>
    </row>
    <row r="509" spans="1:16">
      <c r="A509" s="30"/>
      <c r="B509" s="31" t="s">
        <v>348</v>
      </c>
      <c r="C509" s="31"/>
      <c r="D509" s="26">
        <f>'[1]LG54 - 2013 ab'!$P$537</f>
        <v>3181509</v>
      </c>
      <c r="E509" s="26">
        <v>168155</v>
      </c>
      <c r="F509" s="26">
        <v>0</v>
      </c>
      <c r="G509" s="26">
        <v>0</v>
      </c>
      <c r="H509" s="28">
        <v>1400964.8599999999</v>
      </c>
      <c r="I509" s="26">
        <v>0</v>
      </c>
      <c r="J509" s="28">
        <v>3762.0600000000004</v>
      </c>
      <c r="K509" s="26">
        <v>29439.040000000001</v>
      </c>
      <c r="L509" s="29">
        <v>296732.68</v>
      </c>
      <c r="M509" s="29">
        <v>32776</v>
      </c>
      <c r="N509" s="29">
        <v>111322.1</v>
      </c>
      <c r="O509" s="29">
        <v>209608.86</v>
      </c>
      <c r="P509" s="25">
        <f>SUM(D509:O509)</f>
        <v>5434269.5999999987</v>
      </c>
    </row>
    <row r="510" spans="1:16">
      <c r="A510" s="32"/>
      <c r="B510" s="23" t="s">
        <v>349</v>
      </c>
      <c r="C510" s="23"/>
      <c r="D510" s="26">
        <f>'[1]LG54 - 2013 ab'!$P$538</f>
        <v>130742</v>
      </c>
      <c r="E510" s="26">
        <v>295</v>
      </c>
      <c r="F510" s="26">
        <v>0</v>
      </c>
      <c r="G510" s="26">
        <v>0</v>
      </c>
      <c r="H510" s="28">
        <v>60891.77</v>
      </c>
      <c r="I510" s="26">
        <v>0</v>
      </c>
      <c r="J510" s="28">
        <v>162.57999999999998</v>
      </c>
      <c r="K510" s="26">
        <v>1258.3499999999999</v>
      </c>
      <c r="L510" s="29">
        <v>8025.869999999999</v>
      </c>
      <c r="M510" s="29">
        <v>4093</v>
      </c>
      <c r="N510" s="29">
        <v>1073.1599999999999</v>
      </c>
      <c r="O510" s="29">
        <v>9617.6299999999992</v>
      </c>
      <c r="P510" s="25">
        <f>SUM(D510:O510)</f>
        <v>216159.35999999999</v>
      </c>
    </row>
    <row r="511" spans="1:16">
      <c r="A511" s="32"/>
      <c r="B511" s="23" t="s">
        <v>727</v>
      </c>
      <c r="C511" s="23" t="s">
        <v>726</v>
      </c>
      <c r="J511" s="28"/>
      <c r="K511" s="26"/>
      <c r="O511" s="29"/>
      <c r="P511" s="25"/>
    </row>
    <row r="512" spans="1:16">
      <c r="A512" s="32"/>
      <c r="B512" s="23" t="s">
        <v>350</v>
      </c>
      <c r="C512" s="23"/>
      <c r="D512" s="26">
        <f>'[1]LG54 - 2013 ab'!$P$539</f>
        <v>903047</v>
      </c>
      <c r="E512" s="26">
        <v>14357</v>
      </c>
      <c r="F512" s="26">
        <v>0</v>
      </c>
      <c r="G512" s="26">
        <v>0</v>
      </c>
      <c r="H512" s="28">
        <v>472191.25</v>
      </c>
      <c r="I512" s="26">
        <v>0</v>
      </c>
      <c r="J512" s="28">
        <v>1262.5300000000002</v>
      </c>
      <c r="K512" s="26">
        <v>9842.18</v>
      </c>
      <c r="L512" s="29">
        <v>112862.62</v>
      </c>
      <c r="M512" s="29">
        <v>20973</v>
      </c>
      <c r="N512" s="29">
        <v>12894.039999999999</v>
      </c>
      <c r="O512" s="29">
        <v>75139.89</v>
      </c>
      <c r="P512" s="25">
        <f t="shared" ref="P512:P520" si="22">SUM(D512:O512)</f>
        <v>1622569.51</v>
      </c>
    </row>
    <row r="513" spans="1:16">
      <c r="A513" s="32"/>
      <c r="B513" s="23" t="s">
        <v>351</v>
      </c>
      <c r="C513" s="23"/>
      <c r="D513" s="26">
        <f>'[1]LG54 - 2013 ab'!$P$540</f>
        <v>572037</v>
      </c>
      <c r="E513" s="26">
        <v>0</v>
      </c>
      <c r="F513" s="26">
        <v>0</v>
      </c>
      <c r="G513" s="26">
        <v>0</v>
      </c>
      <c r="H513" s="28">
        <v>195780.03</v>
      </c>
      <c r="I513" s="26">
        <v>0</v>
      </c>
      <c r="J513" s="28">
        <v>0</v>
      </c>
      <c r="K513" s="26">
        <v>4085.59</v>
      </c>
      <c r="L513" s="29">
        <v>29712.949999999997</v>
      </c>
      <c r="M513" s="29">
        <v>5269</v>
      </c>
      <c r="N513" s="29">
        <v>24847.85</v>
      </c>
      <c r="O513" s="29">
        <v>41664.959999999999</v>
      </c>
      <c r="P513" s="25">
        <f t="shared" si="22"/>
        <v>873397.37999999989</v>
      </c>
    </row>
    <row r="514" spans="1:16">
      <c r="A514" s="32"/>
      <c r="B514" s="23" t="s">
        <v>352</v>
      </c>
      <c r="C514" s="23"/>
      <c r="D514" s="26">
        <f>'[1]LG54 - 2013 ab'!$P$541</f>
        <v>378563</v>
      </c>
      <c r="E514" s="26">
        <v>0</v>
      </c>
      <c r="F514" s="26">
        <v>0</v>
      </c>
      <c r="G514" s="26">
        <v>0</v>
      </c>
      <c r="H514" s="28">
        <v>285262.7</v>
      </c>
      <c r="I514" s="26">
        <v>0</v>
      </c>
      <c r="J514" s="28">
        <v>762.39</v>
      </c>
      <c r="K514" s="26">
        <v>5940.29</v>
      </c>
      <c r="L514" s="29">
        <v>46280.480000000003</v>
      </c>
      <c r="M514" s="29">
        <v>8822</v>
      </c>
      <c r="N514" s="29">
        <v>15442.06</v>
      </c>
      <c r="O514" s="29">
        <v>53887.01</v>
      </c>
      <c r="P514" s="25">
        <f t="shared" si="22"/>
        <v>794959.93</v>
      </c>
    </row>
    <row r="515" spans="1:16">
      <c r="A515" s="32"/>
      <c r="B515" s="23" t="s">
        <v>353</v>
      </c>
      <c r="C515" s="23"/>
      <c r="D515" s="26">
        <f>'[1]LG54 - 2013 ab'!$P$542</f>
        <v>9630231</v>
      </c>
      <c r="E515" s="26">
        <v>1775</v>
      </c>
      <c r="F515" s="26">
        <v>0</v>
      </c>
      <c r="G515" s="26">
        <v>0</v>
      </c>
      <c r="H515" s="28">
        <v>3179724.6</v>
      </c>
      <c r="I515" s="26">
        <v>0</v>
      </c>
      <c r="J515" s="28">
        <v>8501.81</v>
      </c>
      <c r="K515" s="26">
        <v>66270.66</v>
      </c>
      <c r="L515" s="29">
        <v>608490.42999999993</v>
      </c>
      <c r="M515" s="29">
        <v>119693</v>
      </c>
      <c r="N515" s="29">
        <v>294150.25</v>
      </c>
      <c r="O515" s="29">
        <v>485356.34</v>
      </c>
      <c r="P515" s="25">
        <f t="shared" si="22"/>
        <v>14394193.09</v>
      </c>
    </row>
    <row r="516" spans="1:16">
      <c r="A516" s="32"/>
      <c r="B516" s="23" t="s">
        <v>354</v>
      </c>
      <c r="C516" s="23"/>
      <c r="D516" s="26">
        <f>'[1]LG54 - 2013 ab'!$P$543</f>
        <v>360574</v>
      </c>
      <c r="E516" s="26">
        <v>1911.25</v>
      </c>
      <c r="F516" s="26">
        <v>0</v>
      </c>
      <c r="G516" s="26">
        <v>0</v>
      </c>
      <c r="H516" s="28">
        <v>233384.91</v>
      </c>
      <c r="I516" s="26">
        <v>6485.41</v>
      </c>
      <c r="J516" s="28">
        <v>622.75</v>
      </c>
      <c r="K516" s="26">
        <v>1747.3</v>
      </c>
      <c r="L516" s="29">
        <v>33704.67</v>
      </c>
      <c r="M516" s="29">
        <v>11561</v>
      </c>
      <c r="N516" s="29">
        <v>1106.3600000000001</v>
      </c>
      <c r="O516" s="29">
        <v>35504.81</v>
      </c>
      <c r="P516" s="25">
        <f t="shared" si="22"/>
        <v>686602.4600000002</v>
      </c>
    </row>
    <row r="517" spans="1:16">
      <c r="A517" s="32"/>
      <c r="B517" s="23" t="s">
        <v>355</v>
      </c>
      <c r="C517" s="23"/>
      <c r="D517" s="26">
        <f>'[1]LG54 - 2013 ab'!$P$544</f>
        <v>7783368</v>
      </c>
      <c r="E517" s="26">
        <v>85353</v>
      </c>
      <c r="F517" s="26">
        <v>0</v>
      </c>
      <c r="G517" s="26">
        <v>0</v>
      </c>
      <c r="H517" s="28">
        <v>2645937.27</v>
      </c>
      <c r="I517" s="33">
        <v>31284.02</v>
      </c>
      <c r="J517" s="28">
        <v>7068.5599999999995</v>
      </c>
      <c r="K517" s="26">
        <v>55059.31</v>
      </c>
      <c r="L517" s="29">
        <v>600120.97</v>
      </c>
      <c r="M517" s="29">
        <v>150498</v>
      </c>
      <c r="N517" s="29">
        <v>159917.16</v>
      </c>
      <c r="O517" s="29">
        <v>390633</v>
      </c>
      <c r="P517" s="25">
        <f t="shared" si="22"/>
        <v>11909239.290000001</v>
      </c>
    </row>
    <row r="518" spans="1:16">
      <c r="A518" s="32"/>
      <c r="B518" s="23" t="s">
        <v>356</v>
      </c>
      <c r="C518" s="23"/>
      <c r="D518" s="26">
        <f>'[1]LG54 - 2013 ab'!$P$545</f>
        <v>345693</v>
      </c>
      <c r="E518" s="26">
        <v>0</v>
      </c>
      <c r="F518" s="26">
        <v>0</v>
      </c>
      <c r="G518" s="26">
        <v>0</v>
      </c>
      <c r="H518" s="28">
        <v>152758.16999999998</v>
      </c>
      <c r="I518" s="26">
        <v>0</v>
      </c>
      <c r="J518" s="28">
        <v>407.70000000000005</v>
      </c>
      <c r="K518" s="26">
        <v>3171.37</v>
      </c>
      <c r="L518" s="29">
        <v>16810.39</v>
      </c>
      <c r="M518" s="29">
        <v>6900</v>
      </c>
      <c r="N518" s="29">
        <v>2692.2</v>
      </c>
      <c r="O518" s="29">
        <v>23311.82</v>
      </c>
      <c r="P518" s="25">
        <f t="shared" si="22"/>
        <v>551744.64999999991</v>
      </c>
    </row>
    <row r="519" spans="1:16">
      <c r="A519" s="32"/>
      <c r="B519" s="23" t="s">
        <v>357</v>
      </c>
      <c r="C519" s="23"/>
      <c r="D519" s="26">
        <f>'[1]LG54 - 2013 ab'!$P$546</f>
        <v>301647</v>
      </c>
      <c r="E519" s="26">
        <v>0</v>
      </c>
      <c r="F519" s="26">
        <v>0</v>
      </c>
      <c r="G519" s="26">
        <v>0</v>
      </c>
      <c r="H519" s="28">
        <v>152619.83000000002</v>
      </c>
      <c r="I519" s="26">
        <v>0</v>
      </c>
      <c r="J519" s="28">
        <v>407.19</v>
      </c>
      <c r="K519" s="26">
        <v>3166.99</v>
      </c>
      <c r="L519" s="29">
        <v>29067.32</v>
      </c>
      <c r="M519" s="29">
        <v>12512</v>
      </c>
      <c r="N519" s="29">
        <v>6088.2100000000009</v>
      </c>
      <c r="O519" s="29">
        <v>29626.9</v>
      </c>
      <c r="P519" s="25">
        <f t="shared" si="22"/>
        <v>535135.44000000006</v>
      </c>
    </row>
    <row r="520" spans="1:16">
      <c r="A520" s="32"/>
      <c r="B520" s="23" t="s">
        <v>358</v>
      </c>
      <c r="C520" s="23"/>
      <c r="D520" s="26">
        <f>'[1]LG54 - 2013 ab'!$P$547</f>
        <v>1616115</v>
      </c>
      <c r="E520" s="26">
        <v>4134</v>
      </c>
      <c r="F520" s="26">
        <v>0</v>
      </c>
      <c r="G520" s="26">
        <v>0</v>
      </c>
      <c r="H520" s="28">
        <v>638163.18000000005</v>
      </c>
      <c r="I520" s="26">
        <v>0</v>
      </c>
      <c r="J520" s="28">
        <v>1708.13</v>
      </c>
      <c r="K520" s="26">
        <v>13328.49</v>
      </c>
      <c r="L520" s="29">
        <v>94782.41</v>
      </c>
      <c r="M520" s="29">
        <v>18350</v>
      </c>
      <c r="N520" s="29">
        <v>39417.39</v>
      </c>
      <c r="O520" s="29">
        <v>112346.65</v>
      </c>
      <c r="P520" s="25">
        <f t="shared" si="22"/>
        <v>2538345.2500000005</v>
      </c>
    </row>
    <row r="521" spans="1:16">
      <c r="A521" s="23" t="s">
        <v>359</v>
      </c>
      <c r="B521" s="24"/>
      <c r="C521" s="24"/>
      <c r="D521" s="25"/>
      <c r="I521" s="25"/>
      <c r="J521" s="28"/>
      <c r="O521" s="25"/>
      <c r="P521" s="25"/>
    </row>
    <row r="522" spans="1:16">
      <c r="A522" s="32"/>
      <c r="B522" s="23" t="s">
        <v>360</v>
      </c>
      <c r="C522" s="23"/>
      <c r="D522" s="26">
        <f>'[1]LG54 - 2013 ab'!$P$550</f>
        <v>195371</v>
      </c>
      <c r="E522" s="26">
        <v>1452.5</v>
      </c>
      <c r="F522" s="26">
        <v>0</v>
      </c>
      <c r="G522" s="26">
        <v>0</v>
      </c>
      <c r="H522" s="28">
        <v>95907.93</v>
      </c>
      <c r="I522" s="26">
        <v>0</v>
      </c>
      <c r="J522" s="28">
        <v>314.93</v>
      </c>
      <c r="K522" s="26">
        <v>2445.23</v>
      </c>
      <c r="L522" s="29">
        <v>24116.61</v>
      </c>
      <c r="M522" s="29">
        <v>11973</v>
      </c>
      <c r="N522" s="29">
        <v>32452.92</v>
      </c>
      <c r="O522" s="29">
        <v>18827.099999999999</v>
      </c>
      <c r="P522" s="25">
        <f t="shared" ref="P522:P532" si="23">SUM(D522:O522)</f>
        <v>382861.21999999991</v>
      </c>
    </row>
    <row r="523" spans="1:16">
      <c r="A523" s="32"/>
      <c r="B523" s="23" t="s">
        <v>361</v>
      </c>
      <c r="C523" s="23"/>
      <c r="D523" s="26">
        <f>'[1]LG54 - 2013 ab'!$P$551</f>
        <v>17000</v>
      </c>
      <c r="E523" s="26">
        <v>0</v>
      </c>
      <c r="F523" s="26">
        <v>0</v>
      </c>
      <c r="G523" s="26">
        <v>0</v>
      </c>
      <c r="H523" s="28">
        <v>45194.62</v>
      </c>
      <c r="I523" s="26">
        <v>0</v>
      </c>
      <c r="J523" s="28">
        <v>148.24</v>
      </c>
      <c r="K523" s="26">
        <v>1150.44</v>
      </c>
      <c r="L523" s="29">
        <v>7376.7000000000007</v>
      </c>
      <c r="M523" s="29">
        <v>3186</v>
      </c>
      <c r="N523" s="29">
        <v>501.31</v>
      </c>
      <c r="O523" s="29">
        <v>8330.2999999999993</v>
      </c>
      <c r="P523" s="25">
        <f t="shared" si="23"/>
        <v>82887.61</v>
      </c>
    </row>
    <row r="524" spans="1:16">
      <c r="A524" s="32"/>
      <c r="B524" s="23" t="s">
        <v>362</v>
      </c>
      <c r="C524" s="23"/>
      <c r="D524" s="26">
        <v>0</v>
      </c>
      <c r="E524" s="26">
        <v>0</v>
      </c>
      <c r="F524" s="26">
        <v>0</v>
      </c>
      <c r="G524" s="26">
        <v>0</v>
      </c>
      <c r="H524" s="28">
        <v>161752.78999999998</v>
      </c>
      <c r="I524" s="26">
        <v>0</v>
      </c>
      <c r="J524" s="28">
        <v>0</v>
      </c>
      <c r="K524" s="26">
        <v>4142.47</v>
      </c>
      <c r="L524" s="29">
        <v>21211.43</v>
      </c>
      <c r="M524" s="29">
        <v>3008</v>
      </c>
      <c r="N524" s="29">
        <v>655.45</v>
      </c>
      <c r="O524" s="29">
        <v>0</v>
      </c>
      <c r="P524" s="25">
        <f t="shared" si="23"/>
        <v>190770.13999999998</v>
      </c>
    </row>
    <row r="525" spans="1:16">
      <c r="A525" s="32"/>
      <c r="B525" s="23" t="s">
        <v>363</v>
      </c>
      <c r="C525" s="23"/>
      <c r="D525" s="26">
        <f>'[1]LG54 - 2013 ab'!$P$552</f>
        <v>242519</v>
      </c>
      <c r="E525" s="26">
        <v>1972.75</v>
      </c>
      <c r="F525" s="26">
        <v>0</v>
      </c>
      <c r="G525" s="26">
        <v>0</v>
      </c>
      <c r="H525" s="28">
        <v>138877.90000000002</v>
      </c>
      <c r="I525" s="26">
        <v>0</v>
      </c>
      <c r="J525" s="28">
        <v>456.72</v>
      </c>
      <c r="K525" s="26">
        <v>3547.56</v>
      </c>
      <c r="L525" s="29">
        <v>21747.54</v>
      </c>
      <c r="M525" s="29">
        <v>7346</v>
      </c>
      <c r="N525" s="29">
        <v>712.77</v>
      </c>
      <c r="O525" s="29">
        <v>26963.21</v>
      </c>
      <c r="P525" s="25">
        <f t="shared" si="23"/>
        <v>444143.45</v>
      </c>
    </row>
    <row r="526" spans="1:16">
      <c r="A526" s="32"/>
      <c r="B526" s="23" t="s">
        <v>364</v>
      </c>
      <c r="C526" s="23"/>
      <c r="D526" s="26">
        <f>'[1]LG54 - 2013 ab'!$P$553</f>
        <v>16502</v>
      </c>
      <c r="E526" s="26">
        <v>0</v>
      </c>
      <c r="F526" s="26">
        <v>0</v>
      </c>
      <c r="G526" s="26">
        <v>0</v>
      </c>
      <c r="H526" s="28">
        <v>37904.51</v>
      </c>
      <c r="I526" s="26">
        <v>0</v>
      </c>
      <c r="J526" s="28">
        <v>0</v>
      </c>
      <c r="K526" s="26">
        <v>971.1</v>
      </c>
      <c r="L526" s="29">
        <v>5621.7900000000009</v>
      </c>
      <c r="M526" s="29">
        <v>3316</v>
      </c>
      <c r="N526" s="29">
        <v>824.36</v>
      </c>
      <c r="O526" s="29">
        <v>0</v>
      </c>
      <c r="P526" s="25">
        <f t="shared" si="23"/>
        <v>65139.76</v>
      </c>
    </row>
    <row r="527" spans="1:16">
      <c r="A527" s="32"/>
      <c r="B527" s="23" t="s">
        <v>365</v>
      </c>
      <c r="C527" s="23"/>
      <c r="D527" s="26">
        <f>'[1]LG54 - 2013 ab'!$P$554</f>
        <v>2068698</v>
      </c>
      <c r="E527" s="26">
        <v>51611.68</v>
      </c>
      <c r="F527" s="26">
        <v>0</v>
      </c>
      <c r="G527" s="26">
        <v>0</v>
      </c>
      <c r="H527" s="28">
        <v>919150.55999999982</v>
      </c>
      <c r="I527" s="26">
        <v>0</v>
      </c>
      <c r="J527" s="28">
        <v>3022.4300000000003</v>
      </c>
      <c r="K527" s="26">
        <v>23485.62</v>
      </c>
      <c r="L527" s="29">
        <v>179564.49000000002</v>
      </c>
      <c r="M527" s="29">
        <v>50165</v>
      </c>
      <c r="N527" s="29">
        <v>51409.07</v>
      </c>
      <c r="O527" s="29">
        <v>155137.45000000001</v>
      </c>
      <c r="P527" s="25">
        <f t="shared" si="23"/>
        <v>3502244.3000000007</v>
      </c>
    </row>
    <row r="528" spans="1:16">
      <c r="A528" s="32"/>
      <c r="B528" s="23" t="s">
        <v>366</v>
      </c>
      <c r="C528" s="23"/>
      <c r="D528" s="26">
        <v>0</v>
      </c>
      <c r="E528" s="26">
        <v>0</v>
      </c>
      <c r="F528" s="26">
        <v>0</v>
      </c>
      <c r="G528" s="26">
        <v>0</v>
      </c>
      <c r="H528" s="28">
        <v>589640.04</v>
      </c>
      <c r="I528" s="26">
        <v>0</v>
      </c>
      <c r="J528" s="28">
        <v>0</v>
      </c>
      <c r="K528" s="26">
        <v>15100.09</v>
      </c>
      <c r="L528" s="29">
        <v>90459.4</v>
      </c>
      <c r="M528" s="29">
        <v>9866</v>
      </c>
      <c r="N528" s="29">
        <v>13570.41</v>
      </c>
      <c r="O528" s="29">
        <v>0</v>
      </c>
      <c r="P528" s="25">
        <f t="shared" si="23"/>
        <v>718635.94000000006</v>
      </c>
    </row>
    <row r="529" spans="1:16">
      <c r="A529" s="32"/>
      <c r="B529" s="23" t="s">
        <v>367</v>
      </c>
      <c r="C529" s="23"/>
      <c r="D529" s="26">
        <f>'[1]LG54 - 2013 ab'!$P$556+'[1]LG54 - 2013 ab'!$P$557</f>
        <v>22790266</v>
      </c>
      <c r="E529" s="26">
        <v>989505.31</v>
      </c>
      <c r="F529" s="26">
        <v>0</v>
      </c>
      <c r="G529" s="26">
        <v>0</v>
      </c>
      <c r="H529" s="28">
        <v>9244878.6799999997</v>
      </c>
      <c r="I529" s="26">
        <v>0</v>
      </c>
      <c r="J529" s="28">
        <v>31905.88</v>
      </c>
      <c r="K529" s="26">
        <v>247804.11</v>
      </c>
      <c r="L529" s="29">
        <v>2307494.92</v>
      </c>
      <c r="M529" s="29">
        <v>753859</v>
      </c>
      <c r="N529" s="29">
        <v>542353.77</v>
      </c>
      <c r="O529" s="29">
        <v>1631391.58</v>
      </c>
      <c r="P529" s="25">
        <f t="shared" si="23"/>
        <v>38539459.25</v>
      </c>
    </row>
    <row r="530" spans="1:16">
      <c r="A530" s="32"/>
      <c r="B530" s="23" t="s">
        <v>368</v>
      </c>
      <c r="C530" s="23"/>
      <c r="D530" s="26">
        <f>'[1]LG54 - 2013 ab'!$P$559+'[1]LG54 - 2013 ab'!$P$560+'[1]LG54 - 2013 ab'!$P$561</f>
        <v>439929</v>
      </c>
      <c r="E530" s="33">
        <v>11778.95</v>
      </c>
      <c r="F530" s="26">
        <v>0</v>
      </c>
      <c r="G530" s="33">
        <v>0</v>
      </c>
      <c r="H530" s="28">
        <v>260557.24</v>
      </c>
      <c r="I530" s="26">
        <v>0</v>
      </c>
      <c r="J530" s="28">
        <v>1129.04</v>
      </c>
      <c r="K530" s="26">
        <v>8774.83</v>
      </c>
      <c r="L530" s="29">
        <v>51869.04</v>
      </c>
      <c r="M530" s="29">
        <v>20213</v>
      </c>
      <c r="N530" s="29">
        <v>12134.220000000001</v>
      </c>
      <c r="O530" s="29">
        <v>58661.279999999999</v>
      </c>
      <c r="P530" s="25">
        <f t="shared" si="23"/>
        <v>865046.6</v>
      </c>
    </row>
    <row r="531" spans="1:16">
      <c r="A531" s="32"/>
      <c r="B531" s="23" t="s">
        <v>369</v>
      </c>
      <c r="C531" s="23"/>
      <c r="D531" s="26">
        <f>'[1]LG54 - 2013 ab'!$P$562</f>
        <v>455247</v>
      </c>
      <c r="E531" s="26">
        <v>7230</v>
      </c>
      <c r="F531" s="26">
        <v>0</v>
      </c>
      <c r="G531" s="26">
        <v>0</v>
      </c>
      <c r="H531" s="28">
        <v>227154.14</v>
      </c>
      <c r="I531" s="26">
        <v>0</v>
      </c>
      <c r="J531" s="28">
        <v>746.89</v>
      </c>
      <c r="K531" s="26">
        <v>5804.69</v>
      </c>
      <c r="L531" s="29">
        <v>55847.899999999994</v>
      </c>
      <c r="M531" s="29">
        <v>15880</v>
      </c>
      <c r="N531" s="29">
        <v>12255.05</v>
      </c>
      <c r="O531" s="29">
        <v>41262.15</v>
      </c>
      <c r="P531" s="25">
        <f t="shared" si="23"/>
        <v>821427.82000000007</v>
      </c>
    </row>
    <row r="532" spans="1:16">
      <c r="A532" s="32"/>
      <c r="B532" s="23" t="s">
        <v>370</v>
      </c>
      <c r="C532" s="23"/>
      <c r="D532" s="26">
        <f>'[1]LG54 - 2013 ab'!$P$564+'[1]LG54 - 2013 ab'!$P$565</f>
        <v>240654</v>
      </c>
      <c r="E532" s="26">
        <v>1506</v>
      </c>
      <c r="F532" s="26">
        <v>0</v>
      </c>
      <c r="G532" s="26">
        <v>0</v>
      </c>
      <c r="H532" s="28">
        <v>114547.64000000001</v>
      </c>
      <c r="I532" s="26">
        <v>0</v>
      </c>
      <c r="J532" s="28">
        <v>411.63</v>
      </c>
      <c r="K532" s="26">
        <v>3197.63</v>
      </c>
      <c r="L532" s="29">
        <v>36086.97</v>
      </c>
      <c r="M532" s="29">
        <v>9266</v>
      </c>
      <c r="N532" s="29">
        <v>3707.52</v>
      </c>
      <c r="O532" s="29">
        <v>24203.03</v>
      </c>
      <c r="P532" s="25">
        <f t="shared" si="23"/>
        <v>433580.42000000004</v>
      </c>
    </row>
    <row r="533" spans="1:16">
      <c r="A533" s="23" t="s">
        <v>371</v>
      </c>
      <c r="B533" s="24"/>
      <c r="C533" s="24"/>
      <c r="I533" s="25"/>
      <c r="J533" s="28"/>
      <c r="O533" s="25"/>
      <c r="P533" s="25"/>
    </row>
    <row r="534" spans="1:16">
      <c r="A534" s="32"/>
      <c r="B534" s="23" t="s">
        <v>372</v>
      </c>
      <c r="C534" s="23"/>
      <c r="D534" s="26">
        <f>'[1]LG54 - 2013 ab'!$P$568</f>
        <v>3883916</v>
      </c>
      <c r="E534" s="26">
        <v>126062</v>
      </c>
      <c r="F534" s="26">
        <v>0</v>
      </c>
      <c r="G534" s="26">
        <v>733422</v>
      </c>
      <c r="H534" s="28">
        <v>1268129.79</v>
      </c>
      <c r="I534" s="26">
        <v>0</v>
      </c>
      <c r="J534" s="28">
        <v>3267.2000000000003</v>
      </c>
      <c r="K534" s="26">
        <v>25454.05</v>
      </c>
      <c r="L534" s="29">
        <v>287241.57</v>
      </c>
      <c r="M534" s="29">
        <v>61641</v>
      </c>
      <c r="N534" s="29">
        <v>100648.23999999999</v>
      </c>
      <c r="O534" s="29">
        <v>186527.19</v>
      </c>
      <c r="P534" s="25">
        <f>SUM(D534:O534)</f>
        <v>6676309.040000001</v>
      </c>
    </row>
    <row r="535" spans="1:16">
      <c r="A535" s="32"/>
      <c r="B535" s="23" t="s">
        <v>373</v>
      </c>
      <c r="C535" s="23"/>
      <c r="D535" s="26">
        <f>'[1]LG54 - 2013 ab'!$P$569</f>
        <v>2107547</v>
      </c>
      <c r="E535" s="26">
        <v>11226.5</v>
      </c>
      <c r="F535" s="26">
        <v>0</v>
      </c>
      <c r="G535" s="26">
        <v>315162.62</v>
      </c>
      <c r="H535" s="28">
        <v>675102.25000000012</v>
      </c>
      <c r="I535" s="26">
        <v>0</v>
      </c>
      <c r="J535" s="28">
        <v>1164.25</v>
      </c>
      <c r="K535" s="26">
        <v>9076.67</v>
      </c>
      <c r="L535" s="29">
        <v>92027.839999999997</v>
      </c>
      <c r="M535" s="29">
        <v>16085</v>
      </c>
      <c r="N535" s="29">
        <v>37347.199999999997</v>
      </c>
      <c r="O535" s="29">
        <v>64689.05</v>
      </c>
      <c r="P535" s="25">
        <f>SUM(D535:O535)</f>
        <v>3329428.38</v>
      </c>
    </row>
    <row r="536" spans="1:16">
      <c r="A536" s="32"/>
      <c r="B536" s="23" t="s">
        <v>374</v>
      </c>
      <c r="C536" s="23"/>
      <c r="D536" s="26">
        <f>'[1]LG54 - 2013 ab'!$P$570</f>
        <v>58198915</v>
      </c>
      <c r="E536" s="26">
        <v>2587219.4799999995</v>
      </c>
      <c r="F536" s="26">
        <v>0</v>
      </c>
      <c r="G536" s="26">
        <v>2596916.4300000002</v>
      </c>
      <c r="H536" s="28">
        <v>18505641.48</v>
      </c>
      <c r="I536" s="26">
        <v>0</v>
      </c>
      <c r="J536" s="28">
        <v>61543.600000000006</v>
      </c>
      <c r="K536" s="26">
        <v>479812.62</v>
      </c>
      <c r="L536" s="29">
        <v>4731424.33</v>
      </c>
      <c r="M536" s="29">
        <v>1346638</v>
      </c>
      <c r="N536" s="29">
        <v>1438347.69</v>
      </c>
      <c r="O536" s="29">
        <v>2889182.37</v>
      </c>
      <c r="P536" s="25">
        <f>SUM(D536:O536)</f>
        <v>92835641</v>
      </c>
    </row>
    <row r="537" spans="1:16">
      <c r="A537" s="32"/>
      <c r="B537" s="23" t="s">
        <v>375</v>
      </c>
      <c r="C537" s="23"/>
      <c r="D537" s="26">
        <f>'[1]LG54 - 2013 ab'!$P$571</f>
        <v>3265505</v>
      </c>
      <c r="E537" s="26">
        <v>28635</v>
      </c>
      <c r="F537" s="26">
        <v>0</v>
      </c>
      <c r="G537" s="26">
        <v>1028388.59</v>
      </c>
      <c r="H537" s="28">
        <v>1072499.8400000001</v>
      </c>
      <c r="I537" s="26">
        <v>0</v>
      </c>
      <c r="J537" s="28">
        <v>1405.0400000000002</v>
      </c>
      <c r="K537" s="26">
        <v>10935.74</v>
      </c>
      <c r="L537" s="29">
        <v>184934.17</v>
      </c>
      <c r="M537" s="29">
        <v>51175</v>
      </c>
      <c r="N537" s="29">
        <v>68526.76999999999</v>
      </c>
      <c r="O537" s="29">
        <v>69730.59</v>
      </c>
      <c r="P537" s="25">
        <f>SUM(D537:O537)</f>
        <v>5781735.7399999993</v>
      </c>
    </row>
    <row r="538" spans="1:16">
      <c r="A538" s="23" t="s">
        <v>376</v>
      </c>
      <c r="B538" s="24"/>
      <c r="C538" s="24"/>
      <c r="I538" s="25"/>
      <c r="J538" s="28"/>
      <c r="O538" s="29"/>
      <c r="P538" s="25"/>
    </row>
    <row r="539" spans="1:16">
      <c r="A539" s="30"/>
      <c r="B539" s="31" t="s">
        <v>377</v>
      </c>
      <c r="C539" s="31"/>
      <c r="D539" s="26">
        <f>'[1]LG54 - 2013 ab'!$P$574</f>
        <v>247142</v>
      </c>
      <c r="E539" s="26">
        <v>25</v>
      </c>
      <c r="F539" s="26">
        <v>0</v>
      </c>
      <c r="G539" s="26">
        <v>0</v>
      </c>
      <c r="H539" s="28">
        <v>122317.25</v>
      </c>
      <c r="I539" s="33">
        <v>0</v>
      </c>
      <c r="J539" s="28">
        <v>0</v>
      </c>
      <c r="K539" s="33">
        <v>3582.55</v>
      </c>
      <c r="L539" s="29">
        <v>63688.299999999996</v>
      </c>
      <c r="M539" s="29">
        <v>8287</v>
      </c>
      <c r="N539" s="29">
        <v>1301.1300000000001</v>
      </c>
      <c r="O539" s="29">
        <v>24205.279999999999</v>
      </c>
      <c r="P539" s="25">
        <f t="shared" ref="P539:P547" si="24">SUM(D539:O539)</f>
        <v>470548.51</v>
      </c>
    </row>
    <row r="540" spans="1:16">
      <c r="A540" s="32"/>
      <c r="B540" s="23" t="s">
        <v>378</v>
      </c>
      <c r="C540" s="23"/>
      <c r="D540" s="26">
        <f>'[1]LG54 - 2013 ab'!$P$575</f>
        <v>190007</v>
      </c>
      <c r="E540" s="26">
        <v>10107.69</v>
      </c>
      <c r="F540" s="26">
        <v>0</v>
      </c>
      <c r="G540" s="26">
        <v>0</v>
      </c>
      <c r="H540" s="28">
        <v>153125.16</v>
      </c>
      <c r="I540" s="26">
        <v>0</v>
      </c>
      <c r="J540" s="28">
        <v>0</v>
      </c>
      <c r="K540" s="26">
        <v>4474.91</v>
      </c>
      <c r="L540" s="29">
        <v>15669.52</v>
      </c>
      <c r="M540" s="29">
        <v>10362</v>
      </c>
      <c r="N540" s="29">
        <v>9729.39</v>
      </c>
      <c r="O540" s="29">
        <v>34764.29</v>
      </c>
      <c r="P540" s="25">
        <f t="shared" si="24"/>
        <v>428239.95999999996</v>
      </c>
    </row>
    <row r="541" spans="1:16">
      <c r="A541" s="32"/>
      <c r="B541" s="23" t="s">
        <v>202</v>
      </c>
      <c r="C541" s="23"/>
      <c r="D541" s="26">
        <f>'[1]LG54 - 2013 ab'!$P$576</f>
        <v>222084</v>
      </c>
      <c r="E541" s="26">
        <v>21861</v>
      </c>
      <c r="F541" s="26">
        <v>0</v>
      </c>
      <c r="G541" s="26">
        <v>0</v>
      </c>
      <c r="H541" s="28">
        <v>168293.69999999998</v>
      </c>
      <c r="I541" s="33">
        <v>0</v>
      </c>
      <c r="J541" s="28">
        <v>0</v>
      </c>
      <c r="K541" s="26">
        <v>4921.09</v>
      </c>
      <c r="L541" s="29">
        <v>37591.71</v>
      </c>
      <c r="M541" s="29">
        <v>15893</v>
      </c>
      <c r="N541" s="29">
        <v>14419.3</v>
      </c>
      <c r="O541" s="29">
        <v>41080.699999999997</v>
      </c>
      <c r="P541" s="25">
        <f t="shared" si="24"/>
        <v>526144.5</v>
      </c>
    </row>
    <row r="542" spans="1:16">
      <c r="A542" s="32"/>
      <c r="B542" s="23" t="s">
        <v>284</v>
      </c>
      <c r="C542" s="23"/>
      <c r="D542" s="26">
        <f>'[1]LG54 - 2013 ab'!$P$577</f>
        <v>164501</v>
      </c>
      <c r="E542" s="26">
        <v>2220</v>
      </c>
      <c r="F542" s="26">
        <v>0</v>
      </c>
      <c r="G542" s="26">
        <v>0</v>
      </c>
      <c r="H542" s="28">
        <v>74082.69</v>
      </c>
      <c r="I542" s="26">
        <v>0</v>
      </c>
      <c r="J542" s="28">
        <v>0</v>
      </c>
      <c r="K542" s="26">
        <v>2165.2800000000002</v>
      </c>
      <c r="L542" s="29">
        <v>24707.95</v>
      </c>
      <c r="M542" s="29">
        <v>6588</v>
      </c>
      <c r="N542" s="29">
        <v>1867.42</v>
      </c>
      <c r="O542" s="29">
        <v>16788.77</v>
      </c>
      <c r="P542" s="25">
        <f t="shared" si="24"/>
        <v>292921.11</v>
      </c>
    </row>
    <row r="543" spans="1:16">
      <c r="A543" s="32"/>
      <c r="B543" s="23" t="s">
        <v>379</v>
      </c>
      <c r="C543" s="23"/>
      <c r="D543" s="26">
        <f>'[1]LG54 - 2013 ab'!$P$578</f>
        <v>11369</v>
      </c>
      <c r="E543" s="26">
        <v>0</v>
      </c>
      <c r="F543" s="26">
        <v>0</v>
      </c>
      <c r="G543" s="26">
        <v>0</v>
      </c>
      <c r="H543" s="28">
        <v>17897.609999999997</v>
      </c>
      <c r="I543" s="26">
        <v>0</v>
      </c>
      <c r="J543" s="28">
        <v>0</v>
      </c>
      <c r="K543" s="26">
        <v>524.91999999999996</v>
      </c>
      <c r="L543" s="29">
        <v>3561.58</v>
      </c>
      <c r="M543" s="29">
        <v>1005</v>
      </c>
      <c r="N543" s="29">
        <v>446.56</v>
      </c>
      <c r="O543" s="29">
        <v>4009.64</v>
      </c>
      <c r="P543" s="25">
        <f t="shared" si="24"/>
        <v>38814.30999999999</v>
      </c>
    </row>
    <row r="544" spans="1:16">
      <c r="A544" s="32"/>
      <c r="B544" s="23" t="s">
        <v>380</v>
      </c>
      <c r="C544" s="23"/>
      <c r="D544" s="26">
        <f>'[1]LG54 - 2013 ab'!$P$579</f>
        <v>317285</v>
      </c>
      <c r="E544" s="26">
        <v>5975</v>
      </c>
      <c r="F544" s="26">
        <v>0</v>
      </c>
      <c r="G544" s="26">
        <v>0</v>
      </c>
      <c r="H544" s="28">
        <v>140975.16999999998</v>
      </c>
      <c r="I544" s="26">
        <v>0</v>
      </c>
      <c r="J544" s="28">
        <v>0</v>
      </c>
      <c r="K544" s="26">
        <v>4120.59</v>
      </c>
      <c r="L544" s="29">
        <v>39378.61</v>
      </c>
      <c r="M544" s="29">
        <v>10820</v>
      </c>
      <c r="N544" s="29">
        <v>4271.79</v>
      </c>
      <c r="O544" s="29">
        <v>31885.52</v>
      </c>
      <c r="P544" s="25">
        <f t="shared" si="24"/>
        <v>554711.67999999993</v>
      </c>
    </row>
    <row r="545" spans="1:16">
      <c r="A545" s="32"/>
      <c r="B545" s="23" t="s">
        <v>381</v>
      </c>
      <c r="C545" s="23"/>
      <c r="D545" s="26">
        <f>'[1]LG54 - 2013 ab'!$P$580</f>
        <v>127970</v>
      </c>
      <c r="E545" s="26">
        <v>32505.89</v>
      </c>
      <c r="F545" s="26">
        <v>0</v>
      </c>
      <c r="G545" s="26">
        <v>0</v>
      </c>
      <c r="H545" s="28">
        <v>91875.799999999988</v>
      </c>
      <c r="I545" s="33">
        <v>0</v>
      </c>
      <c r="J545" s="28">
        <v>0</v>
      </c>
      <c r="K545" s="33">
        <v>2690.19</v>
      </c>
      <c r="L545" s="29">
        <v>17626.099999999999</v>
      </c>
      <c r="M545" s="29">
        <v>5628</v>
      </c>
      <c r="N545" s="29">
        <v>6902.6799999999994</v>
      </c>
      <c r="O545" s="29">
        <v>19835</v>
      </c>
      <c r="P545" s="25">
        <f t="shared" si="24"/>
        <v>305033.65999999997</v>
      </c>
    </row>
    <row r="546" spans="1:16">
      <c r="A546" s="32"/>
      <c r="B546" s="23" t="s">
        <v>382</v>
      </c>
      <c r="C546" s="23"/>
      <c r="D546" s="26">
        <f>'[1]LG54 - 2013 ab'!$P$581</f>
        <v>142854</v>
      </c>
      <c r="E546" s="26">
        <v>0</v>
      </c>
      <c r="F546" s="26">
        <v>0</v>
      </c>
      <c r="G546" s="26">
        <v>0</v>
      </c>
      <c r="H546" s="28">
        <v>40212.33</v>
      </c>
      <c r="I546" s="33">
        <v>7811.41</v>
      </c>
      <c r="J546" s="28">
        <v>0</v>
      </c>
      <c r="K546" s="33">
        <v>1176.68</v>
      </c>
      <c r="L546" s="29">
        <v>33168.11</v>
      </c>
      <c r="M546" s="29">
        <v>1878</v>
      </c>
      <c r="N546" s="29">
        <v>934.72</v>
      </c>
      <c r="O546" s="29">
        <v>9319.48</v>
      </c>
      <c r="P546" s="25">
        <f t="shared" si="24"/>
        <v>237354.73000000004</v>
      </c>
    </row>
    <row r="547" spans="1:16">
      <c r="B547" s="45" t="s">
        <v>383</v>
      </c>
      <c r="C547" s="23"/>
      <c r="D547" s="26">
        <f>'[1]LG54 - 2013 ab'!$P$582</f>
        <v>156976</v>
      </c>
      <c r="E547" s="26">
        <v>120</v>
      </c>
      <c r="F547" s="26">
        <v>0</v>
      </c>
      <c r="G547" s="26">
        <v>0</v>
      </c>
      <c r="H547" s="28">
        <v>116831.65</v>
      </c>
      <c r="I547" s="26">
        <v>0</v>
      </c>
      <c r="J547" s="28">
        <v>0</v>
      </c>
      <c r="K547" s="26">
        <v>3411.95</v>
      </c>
      <c r="L547" s="29">
        <v>22664.670000000002</v>
      </c>
      <c r="M547" s="29">
        <v>5923</v>
      </c>
      <c r="N547" s="29">
        <v>5387.64</v>
      </c>
      <c r="O547" s="29">
        <v>25131.89</v>
      </c>
      <c r="P547" s="25">
        <f t="shared" si="24"/>
        <v>336446.80000000005</v>
      </c>
    </row>
    <row r="548" spans="1:16">
      <c r="A548" s="2" t="s">
        <v>714</v>
      </c>
      <c r="B548" s="2"/>
      <c r="C548" s="2"/>
      <c r="D548" s="3"/>
      <c r="E548" s="41"/>
      <c r="F548" s="41"/>
      <c r="G548" s="42"/>
      <c r="H548" s="3"/>
      <c r="I548" s="41"/>
      <c r="J548" s="3"/>
      <c r="K548" s="3"/>
      <c r="L548" s="3"/>
      <c r="M548" s="3"/>
      <c r="N548" s="3"/>
      <c r="O548" s="3"/>
      <c r="P548" s="3"/>
    </row>
    <row r="549" spans="1:16">
      <c r="A549" s="4" t="s">
        <v>599</v>
      </c>
      <c r="B549" s="5"/>
      <c r="C549" s="5"/>
      <c r="D549" s="61"/>
      <c r="E549" s="63" t="s">
        <v>742</v>
      </c>
      <c r="F549" s="63"/>
      <c r="G549" s="62"/>
      <c r="H549" s="69"/>
      <c r="I549" s="73" t="s">
        <v>754</v>
      </c>
      <c r="J549" s="70" t="s">
        <v>755</v>
      </c>
      <c r="K549" s="66"/>
      <c r="L549" s="66"/>
      <c r="M549" s="66"/>
      <c r="N549" s="66"/>
      <c r="O549" s="65"/>
      <c r="P549" s="9"/>
    </row>
    <row r="550" spans="1:16">
      <c r="A550" s="10"/>
      <c r="B550" s="11"/>
      <c r="C550" s="11"/>
      <c r="D550" s="6" t="s">
        <v>736</v>
      </c>
      <c r="E550" s="63" t="s">
        <v>743</v>
      </c>
      <c r="F550" s="63"/>
      <c r="G550" s="64"/>
      <c r="H550" s="7" t="s">
        <v>600</v>
      </c>
      <c r="I550" s="7" t="s">
        <v>602</v>
      </c>
      <c r="J550" s="7" t="s">
        <v>715</v>
      </c>
      <c r="K550" s="8" t="s">
        <v>739</v>
      </c>
      <c r="L550" s="71" t="s">
        <v>746</v>
      </c>
      <c r="M550" s="7" t="s">
        <v>751</v>
      </c>
      <c r="N550" s="7" t="s">
        <v>745</v>
      </c>
      <c r="O550" s="67" t="s">
        <v>720</v>
      </c>
      <c r="P550" s="15"/>
    </row>
    <row r="551" spans="1:16">
      <c r="A551" s="10"/>
      <c r="B551" s="11"/>
      <c r="C551" s="11"/>
      <c r="D551" s="12" t="s">
        <v>735</v>
      </c>
      <c r="E551" s="26" t="s">
        <v>758</v>
      </c>
      <c r="H551" s="13" t="s">
        <v>737</v>
      </c>
      <c r="I551" s="13" t="s">
        <v>606</v>
      </c>
      <c r="J551" s="13" t="s">
        <v>716</v>
      </c>
      <c r="K551" s="13" t="s">
        <v>740</v>
      </c>
      <c r="L551" s="72" t="s">
        <v>747</v>
      </c>
      <c r="M551" s="13" t="s">
        <v>753</v>
      </c>
      <c r="N551" s="13" t="s">
        <v>708</v>
      </c>
      <c r="O551" s="67" t="s">
        <v>721</v>
      </c>
      <c r="P551" s="15"/>
    </row>
    <row r="552" spans="1:16">
      <c r="A552" s="10"/>
      <c r="B552" s="11"/>
      <c r="C552" s="11"/>
      <c r="D552" s="13" t="s">
        <v>603</v>
      </c>
      <c r="E552" s="8" t="s">
        <v>601</v>
      </c>
      <c r="F552" s="8" t="s">
        <v>734</v>
      </c>
      <c r="G552" s="7" t="s">
        <v>604</v>
      </c>
      <c r="H552" s="13" t="s">
        <v>605</v>
      </c>
      <c r="I552" s="13" t="s">
        <v>609</v>
      </c>
      <c r="J552" s="13" t="s">
        <v>717</v>
      </c>
      <c r="K552" s="13" t="s">
        <v>741</v>
      </c>
      <c r="L552" s="72" t="s">
        <v>748</v>
      </c>
      <c r="M552" s="13" t="s">
        <v>609</v>
      </c>
      <c r="N552" s="13" t="s">
        <v>609</v>
      </c>
      <c r="O552" s="14" t="s">
        <v>607</v>
      </c>
      <c r="P552" s="15"/>
    </row>
    <row r="553" spans="1:16">
      <c r="A553" s="1"/>
      <c r="C553" s="11"/>
      <c r="D553" s="13" t="s">
        <v>608</v>
      </c>
      <c r="E553" s="12" t="s">
        <v>738</v>
      </c>
      <c r="F553" s="12" t="s">
        <v>709</v>
      </c>
      <c r="G553" s="13" t="s">
        <v>738</v>
      </c>
      <c r="H553" s="13" t="s">
        <v>744</v>
      </c>
      <c r="I553" s="13" t="s">
        <v>719</v>
      </c>
      <c r="J553" s="13" t="s">
        <v>603</v>
      </c>
      <c r="K553" s="13" t="s">
        <v>709</v>
      </c>
      <c r="L553" s="72" t="s">
        <v>749</v>
      </c>
      <c r="M553" s="13" t="s">
        <v>750</v>
      </c>
      <c r="N553" s="13" t="s">
        <v>752</v>
      </c>
      <c r="O553" s="14" t="s">
        <v>610</v>
      </c>
      <c r="P553" s="16" t="s">
        <v>611</v>
      </c>
    </row>
    <row r="554" spans="1:16">
      <c r="A554" s="17" t="s">
        <v>612</v>
      </c>
      <c r="B554" s="18"/>
      <c r="C554" s="19"/>
      <c r="D554" s="60" t="s">
        <v>613</v>
      </c>
      <c r="E554" s="60" t="s">
        <v>613</v>
      </c>
      <c r="F554" s="60" t="s">
        <v>613</v>
      </c>
      <c r="G554" s="60" t="s">
        <v>613</v>
      </c>
      <c r="H554" s="20" t="s">
        <v>613</v>
      </c>
      <c r="I554" s="20" t="s">
        <v>613</v>
      </c>
      <c r="J554" s="20" t="s">
        <v>613</v>
      </c>
      <c r="K554" s="20" t="s">
        <v>613</v>
      </c>
      <c r="L554" s="20" t="s">
        <v>613</v>
      </c>
      <c r="M554" s="20" t="s">
        <v>613</v>
      </c>
      <c r="N554" s="20" t="s">
        <v>613</v>
      </c>
      <c r="O554" s="21" t="s">
        <v>613</v>
      </c>
      <c r="P554" s="22" t="s">
        <v>613</v>
      </c>
    </row>
    <row r="555" spans="1:16">
      <c r="A555" s="23" t="s">
        <v>384</v>
      </c>
      <c r="B555" s="24"/>
      <c r="C555" s="24"/>
      <c r="I555" s="25"/>
      <c r="J555" s="28"/>
      <c r="O555" s="25"/>
      <c r="P555" s="25"/>
    </row>
    <row r="556" spans="1:16">
      <c r="A556" s="32"/>
      <c r="B556" s="23" t="s">
        <v>385</v>
      </c>
      <c r="C556" s="23"/>
      <c r="D556" s="26">
        <f>'[1]LG54 - 2013 ab'!$P$585</f>
        <v>931876</v>
      </c>
      <c r="E556" s="26">
        <v>11172.63</v>
      </c>
      <c r="F556" s="26">
        <v>0</v>
      </c>
      <c r="G556" s="26">
        <v>0</v>
      </c>
      <c r="H556" s="28">
        <v>410731.06</v>
      </c>
      <c r="I556" s="26">
        <v>0</v>
      </c>
      <c r="J556" s="28">
        <v>769.79</v>
      </c>
      <c r="K556" s="26">
        <v>6054.03</v>
      </c>
      <c r="L556" s="29">
        <v>73481.72</v>
      </c>
      <c r="M556" s="29">
        <v>8221</v>
      </c>
      <c r="N556" s="29">
        <v>13233.220000000001</v>
      </c>
      <c r="O556" s="29">
        <v>46046.36</v>
      </c>
      <c r="P556" s="25">
        <f>SUM(D556:O556)</f>
        <v>1501585.81</v>
      </c>
    </row>
    <row r="557" spans="1:16">
      <c r="A557" s="32"/>
      <c r="B557" s="23" t="s">
        <v>386</v>
      </c>
      <c r="C557" s="23"/>
      <c r="D557" s="26">
        <f>'[1]LG54 - 2013 ab'!$P$586</f>
        <v>20145219</v>
      </c>
      <c r="E557" s="26">
        <v>765542</v>
      </c>
      <c r="F557" s="26">
        <v>0</v>
      </c>
      <c r="G557" s="26">
        <v>0</v>
      </c>
      <c r="H557" s="28">
        <v>10095881.41</v>
      </c>
      <c r="I557" s="26">
        <v>0</v>
      </c>
      <c r="J557" s="28">
        <v>42844.88</v>
      </c>
      <c r="K557" s="26">
        <v>334721.46000000002</v>
      </c>
      <c r="L557" s="29">
        <v>1870412.9700000002</v>
      </c>
      <c r="M557" s="29">
        <v>576169</v>
      </c>
      <c r="N557" s="29">
        <v>465505.05000000005</v>
      </c>
      <c r="O557" s="29">
        <v>1828898.89</v>
      </c>
      <c r="P557" s="25">
        <f>SUM(D557:O557)</f>
        <v>36125194.659999996</v>
      </c>
    </row>
    <row r="558" spans="1:16">
      <c r="A558" s="32"/>
      <c r="B558" s="23" t="s">
        <v>387</v>
      </c>
      <c r="C558" s="23"/>
      <c r="D558" s="26">
        <f>'[1]LG54 - 2013 ab'!$P$587</f>
        <v>3207419</v>
      </c>
      <c r="E558" s="26">
        <v>11701.84</v>
      </c>
      <c r="F558" s="26">
        <v>0</v>
      </c>
      <c r="G558" s="26">
        <v>742097.94</v>
      </c>
      <c r="H558" s="28">
        <v>1015479.9199999999</v>
      </c>
      <c r="I558" s="26">
        <v>0</v>
      </c>
      <c r="J558" s="28">
        <v>424.21</v>
      </c>
      <c r="K558" s="26">
        <v>3311.35</v>
      </c>
      <c r="L558" s="29">
        <v>117084.92</v>
      </c>
      <c r="M558" s="29">
        <v>15163</v>
      </c>
      <c r="N558" s="29">
        <v>47294.44</v>
      </c>
      <c r="O558" s="29">
        <v>26878.32</v>
      </c>
      <c r="P558" s="25">
        <f>SUM(D558:O558)</f>
        <v>5186854.9399999995</v>
      </c>
    </row>
    <row r="559" spans="1:16">
      <c r="A559" s="32"/>
      <c r="B559" s="23" t="s">
        <v>388</v>
      </c>
      <c r="C559" s="23"/>
      <c r="D559" s="26">
        <f>'[1]LG54 - 2013 ab'!$P$588</f>
        <v>560816</v>
      </c>
      <c r="E559" s="26">
        <v>7712</v>
      </c>
      <c r="F559" s="26">
        <v>0</v>
      </c>
      <c r="G559" s="26">
        <v>0</v>
      </c>
      <c r="H559" s="28">
        <v>279418.5</v>
      </c>
      <c r="I559" s="26">
        <v>0</v>
      </c>
      <c r="J559" s="28">
        <v>905.10000000000014</v>
      </c>
      <c r="K559" s="26">
        <v>7077.62</v>
      </c>
      <c r="L559" s="29">
        <v>78959.760000000009</v>
      </c>
      <c r="M559" s="29">
        <v>15702</v>
      </c>
      <c r="N559" s="29">
        <v>20573.879999999997</v>
      </c>
      <c r="O559" s="29">
        <v>50970.01</v>
      </c>
      <c r="P559" s="25">
        <f>SUM(D559:O559)</f>
        <v>1022134.87</v>
      </c>
    </row>
    <row r="560" spans="1:16">
      <c r="A560" s="32"/>
      <c r="B560" s="23" t="s">
        <v>696</v>
      </c>
      <c r="C560" s="39" t="s">
        <v>389</v>
      </c>
      <c r="I560" s="25"/>
      <c r="J560" s="28"/>
      <c r="O560" s="29"/>
      <c r="P560" s="25"/>
    </row>
    <row r="561" spans="1:16">
      <c r="A561" s="32"/>
      <c r="B561" s="23" t="s">
        <v>390</v>
      </c>
      <c r="C561" s="23"/>
      <c r="D561" s="26">
        <f>'[1]LG54 - 2013 ab'!$P$590</f>
        <v>1451379</v>
      </c>
      <c r="E561" s="26">
        <v>28038</v>
      </c>
      <c r="F561" s="26">
        <v>0</v>
      </c>
      <c r="G561" s="26">
        <v>0</v>
      </c>
      <c r="H561" s="28">
        <v>802615.71</v>
      </c>
      <c r="I561" s="26">
        <v>0</v>
      </c>
      <c r="J561" s="28">
        <v>1569.0800000000002</v>
      </c>
      <c r="K561" s="26">
        <v>12283.03</v>
      </c>
      <c r="L561" s="29">
        <v>130795.42000000001</v>
      </c>
      <c r="M561" s="29">
        <v>22539</v>
      </c>
      <c r="N561" s="29">
        <v>27053.989999999998</v>
      </c>
      <c r="O561" s="29">
        <v>78286.75</v>
      </c>
      <c r="P561" s="25">
        <f>SUM(D561:O561)</f>
        <v>2554559.98</v>
      </c>
    </row>
    <row r="562" spans="1:16">
      <c r="A562" s="23" t="s">
        <v>391</v>
      </c>
      <c r="B562" s="24"/>
      <c r="C562" s="24"/>
      <c r="I562" s="25"/>
      <c r="J562" s="28"/>
      <c r="O562" s="29"/>
      <c r="P562" s="25"/>
    </row>
    <row r="563" spans="1:16">
      <c r="A563" s="32"/>
      <c r="B563" s="23" t="s">
        <v>392</v>
      </c>
      <c r="C563" s="23"/>
      <c r="D563" s="26">
        <f>'[1]LG54 - 2013 ab'!$P$593</f>
        <v>11919738</v>
      </c>
      <c r="E563" s="26">
        <v>521839.56</v>
      </c>
      <c r="F563" s="26">
        <v>0</v>
      </c>
      <c r="G563" s="26">
        <v>0</v>
      </c>
      <c r="H563" s="28">
        <v>3504513.39</v>
      </c>
      <c r="I563" s="33">
        <v>0</v>
      </c>
      <c r="J563" s="28">
        <v>11310.170000000002</v>
      </c>
      <c r="K563" s="33">
        <v>88181.52</v>
      </c>
      <c r="L563" s="29">
        <v>489593.58</v>
      </c>
      <c r="M563" s="29">
        <v>189056</v>
      </c>
      <c r="N563" s="29">
        <v>247013.78</v>
      </c>
      <c r="O563" s="29">
        <v>487936.59</v>
      </c>
      <c r="P563" s="25">
        <f>SUM(D563:O563)</f>
        <v>17459182.59</v>
      </c>
    </row>
    <row r="564" spans="1:16">
      <c r="A564" s="32"/>
      <c r="B564" s="23" t="s">
        <v>393</v>
      </c>
      <c r="C564" s="23"/>
      <c r="D564" s="26">
        <f>'[1]LG54 - 2013 ab'!$P$595+'[1]LG54 - 2013 ab'!$P$596</f>
        <v>37793621</v>
      </c>
      <c r="E564" s="26">
        <v>1002053.75</v>
      </c>
      <c r="F564" s="26">
        <v>0</v>
      </c>
      <c r="G564" s="26">
        <v>977365</v>
      </c>
      <c r="H564" s="28">
        <v>10332311.330000002</v>
      </c>
      <c r="I564" s="26">
        <v>0</v>
      </c>
      <c r="J564" s="28">
        <v>33212.979999999996</v>
      </c>
      <c r="K564" s="26">
        <v>259269.16</v>
      </c>
      <c r="L564" s="29">
        <v>2176454.73</v>
      </c>
      <c r="M564" s="29">
        <v>717982</v>
      </c>
      <c r="N564" s="29">
        <v>800943.12999999989</v>
      </c>
      <c r="O564" s="29">
        <v>1491339.11</v>
      </c>
      <c r="P564" s="25">
        <f>SUM(D564:O564)</f>
        <v>55584552.18999999</v>
      </c>
    </row>
    <row r="565" spans="1:16">
      <c r="A565" s="32"/>
      <c r="B565" s="23" t="s">
        <v>697</v>
      </c>
      <c r="C565" s="39" t="s">
        <v>394</v>
      </c>
      <c r="I565" s="25"/>
      <c r="J565" s="28"/>
      <c r="O565" s="29"/>
      <c r="P565" s="25"/>
    </row>
    <row r="566" spans="1:16">
      <c r="A566" s="32"/>
      <c r="B566" s="23" t="s">
        <v>395</v>
      </c>
      <c r="C566" s="24"/>
      <c r="D566" s="26">
        <f>'[1]LG54 - 2013 ab'!$P$598</f>
        <v>5281292</v>
      </c>
      <c r="E566" s="26">
        <v>96549</v>
      </c>
      <c r="F566" s="26">
        <v>280164.99</v>
      </c>
      <c r="G566" s="26">
        <v>0</v>
      </c>
      <c r="H566" s="28">
        <v>1095781.78</v>
      </c>
      <c r="I566" s="26">
        <v>0</v>
      </c>
      <c r="J566" s="28">
        <v>3533.9199999999996</v>
      </c>
      <c r="K566" s="26">
        <v>27536.22</v>
      </c>
      <c r="L566" s="29">
        <v>280328.98</v>
      </c>
      <c r="M566" s="29">
        <v>112487</v>
      </c>
      <c r="N566" s="29">
        <v>86067.92</v>
      </c>
      <c r="O566" s="29">
        <v>182284.15</v>
      </c>
      <c r="P566" s="25">
        <f>SUM(D566:O566)</f>
        <v>7446025.9600000009</v>
      </c>
    </row>
    <row r="567" spans="1:16">
      <c r="A567" s="32"/>
      <c r="B567" s="23" t="s">
        <v>698</v>
      </c>
      <c r="C567" s="39" t="s">
        <v>230</v>
      </c>
      <c r="D567" s="25"/>
      <c r="I567" s="25"/>
      <c r="J567" s="28"/>
      <c r="O567" s="25"/>
      <c r="P567" s="25"/>
    </row>
    <row r="568" spans="1:16">
      <c r="A568" s="23" t="s">
        <v>396</v>
      </c>
      <c r="B568" s="24"/>
      <c r="C568" s="24"/>
      <c r="D568" s="25"/>
      <c r="I568" s="25"/>
      <c r="J568" s="28"/>
      <c r="O568" s="25"/>
      <c r="P568" s="25"/>
    </row>
    <row r="569" spans="1:16">
      <c r="A569" s="32"/>
      <c r="B569" s="23" t="s">
        <v>397</v>
      </c>
      <c r="C569" s="23"/>
      <c r="D569" s="26">
        <f>'[1]LG54 - 2013 ab'!$P$602</f>
        <v>24250</v>
      </c>
      <c r="E569" s="26">
        <v>3500</v>
      </c>
      <c r="F569" s="26">
        <v>0</v>
      </c>
      <c r="G569" s="26">
        <v>0</v>
      </c>
      <c r="H569" s="28">
        <v>0</v>
      </c>
      <c r="I569" s="33">
        <v>0</v>
      </c>
      <c r="J569" s="28">
        <v>431.81</v>
      </c>
      <c r="K569" s="26">
        <v>3355.09</v>
      </c>
      <c r="L569" s="29">
        <v>25256.27</v>
      </c>
      <c r="M569" s="29">
        <v>7981</v>
      </c>
      <c r="N569" s="29">
        <v>2634.54</v>
      </c>
      <c r="O569" s="29">
        <v>0</v>
      </c>
      <c r="P569" s="25">
        <f t="shared" ref="P569:P577" si="25">SUM(D569:O569)</f>
        <v>67408.709999999992</v>
      </c>
    </row>
    <row r="570" spans="1:16">
      <c r="A570" s="32"/>
      <c r="B570" s="23" t="s">
        <v>398</v>
      </c>
      <c r="C570" s="23"/>
      <c r="D570" s="26">
        <v>0</v>
      </c>
      <c r="E570" s="26">
        <v>0</v>
      </c>
      <c r="F570" s="26">
        <v>0</v>
      </c>
      <c r="G570" s="26">
        <v>0</v>
      </c>
      <c r="H570" s="28">
        <v>0</v>
      </c>
      <c r="I570" s="26">
        <v>446.81</v>
      </c>
      <c r="J570" s="28">
        <v>0</v>
      </c>
      <c r="K570" s="26">
        <v>2475.85</v>
      </c>
      <c r="L570" s="29">
        <v>13301.09</v>
      </c>
      <c r="M570" s="29">
        <v>3052</v>
      </c>
      <c r="N570" s="29">
        <v>2574.0699999999997</v>
      </c>
      <c r="O570" s="29">
        <v>0</v>
      </c>
      <c r="P570" s="25">
        <f t="shared" si="25"/>
        <v>21849.82</v>
      </c>
    </row>
    <row r="571" spans="1:16">
      <c r="A571" s="32"/>
      <c r="B571" s="23" t="s">
        <v>399</v>
      </c>
      <c r="C571" s="23"/>
      <c r="D571" s="26">
        <f>'[1]LG54 - 2013 ab'!$P$603</f>
        <v>83696</v>
      </c>
      <c r="E571" s="26">
        <v>1020.5</v>
      </c>
      <c r="F571" s="26">
        <v>0</v>
      </c>
      <c r="G571" s="26">
        <v>0</v>
      </c>
      <c r="H571" s="28">
        <v>22299.68</v>
      </c>
      <c r="I571" s="26">
        <v>412.7</v>
      </c>
      <c r="J571" s="28">
        <v>705.26</v>
      </c>
      <c r="K571" s="26">
        <v>5481</v>
      </c>
      <c r="L571" s="29">
        <v>30236.91</v>
      </c>
      <c r="M571" s="29">
        <v>8493</v>
      </c>
      <c r="N571" s="29">
        <v>8077.7800000000007</v>
      </c>
      <c r="O571" s="29">
        <v>33531.019999999997</v>
      </c>
      <c r="P571" s="25">
        <f t="shared" si="25"/>
        <v>193953.84999999998</v>
      </c>
    </row>
    <row r="572" spans="1:16">
      <c r="A572" s="32"/>
      <c r="B572" s="23" t="s">
        <v>400</v>
      </c>
      <c r="C572" s="23"/>
      <c r="D572" s="26">
        <f>'[1]LG54 - 2013 ab'!$P$604</f>
        <v>23850</v>
      </c>
      <c r="E572" s="26">
        <v>0</v>
      </c>
      <c r="F572" s="26">
        <v>0</v>
      </c>
      <c r="G572" s="26">
        <v>0</v>
      </c>
      <c r="H572" s="28">
        <v>6154.7000000000007</v>
      </c>
      <c r="I572" s="26">
        <v>466.64</v>
      </c>
      <c r="J572" s="28">
        <v>0</v>
      </c>
      <c r="K572" s="26">
        <v>3035.76</v>
      </c>
      <c r="L572" s="29">
        <v>18973</v>
      </c>
      <c r="M572" s="29">
        <v>1482</v>
      </c>
      <c r="N572" s="29">
        <v>1426.67</v>
      </c>
      <c r="O572" s="29">
        <v>0</v>
      </c>
      <c r="P572" s="25">
        <f t="shared" si="25"/>
        <v>55388.77</v>
      </c>
    </row>
    <row r="573" spans="1:16">
      <c r="A573" s="32"/>
      <c r="B573" s="23" t="s">
        <v>401</v>
      </c>
      <c r="C573" s="23"/>
      <c r="D573" s="26">
        <f>'[1]LG54 - 2013 ab'!$P$605</f>
        <v>30411</v>
      </c>
      <c r="E573" s="26">
        <v>0</v>
      </c>
      <c r="F573" s="26">
        <v>0</v>
      </c>
      <c r="G573" s="26">
        <v>0</v>
      </c>
      <c r="H573" s="28">
        <v>7962.95</v>
      </c>
      <c r="I573" s="26">
        <v>58.53</v>
      </c>
      <c r="J573" s="28">
        <v>123.73</v>
      </c>
      <c r="K573" s="33">
        <v>962.35</v>
      </c>
      <c r="L573" s="29">
        <v>4092.09</v>
      </c>
      <c r="M573" s="29">
        <v>2769</v>
      </c>
      <c r="N573" s="29">
        <v>653.12</v>
      </c>
      <c r="O573" s="29">
        <v>6774.04</v>
      </c>
      <c r="P573" s="25">
        <f t="shared" si="25"/>
        <v>53806.81</v>
      </c>
    </row>
    <row r="574" spans="1:16">
      <c r="A574" s="32"/>
      <c r="B574" s="23" t="s">
        <v>402</v>
      </c>
      <c r="C574" s="23"/>
      <c r="D574" s="26">
        <f>'[1]LG54 - 2013 ab'!$P$606</f>
        <v>128541</v>
      </c>
      <c r="E574" s="26">
        <v>45</v>
      </c>
      <c r="F574" s="26">
        <v>0</v>
      </c>
      <c r="G574" s="26">
        <v>0</v>
      </c>
      <c r="H574" s="28">
        <v>33984.83</v>
      </c>
      <c r="I574" s="26">
        <v>0</v>
      </c>
      <c r="J574" s="28">
        <v>254.71</v>
      </c>
      <c r="K574" s="26">
        <v>1985.93</v>
      </c>
      <c r="L574" s="29">
        <v>9782.3300000000017</v>
      </c>
      <c r="M574" s="29">
        <v>1646</v>
      </c>
      <c r="N574" s="29">
        <v>3200.6499999999996</v>
      </c>
      <c r="O574" s="29">
        <v>18702.87</v>
      </c>
      <c r="P574" s="25">
        <f t="shared" si="25"/>
        <v>198143.31999999998</v>
      </c>
    </row>
    <row r="575" spans="1:16">
      <c r="A575" s="32"/>
      <c r="B575" s="23" t="s">
        <v>403</v>
      </c>
      <c r="C575" s="23"/>
      <c r="D575" s="26">
        <f>'[1]LG54 - 2013 ab'!$P$607</f>
        <v>461584</v>
      </c>
      <c r="E575" s="26">
        <v>0</v>
      </c>
      <c r="F575" s="26">
        <v>0</v>
      </c>
      <c r="G575" s="26">
        <v>21361.89</v>
      </c>
      <c r="H575" s="28">
        <v>121090.15</v>
      </c>
      <c r="I575" s="33">
        <v>0</v>
      </c>
      <c r="J575" s="28">
        <v>510.09</v>
      </c>
      <c r="K575" s="33">
        <v>3971.87</v>
      </c>
      <c r="L575" s="29">
        <v>37713.979999999996</v>
      </c>
      <c r="M575" s="29">
        <v>5602</v>
      </c>
      <c r="N575" s="29">
        <v>11756.03</v>
      </c>
      <c r="O575" s="29">
        <v>40508.269999999997</v>
      </c>
      <c r="P575" s="25">
        <f t="shared" si="25"/>
        <v>704098.28</v>
      </c>
    </row>
    <row r="576" spans="1:16">
      <c r="A576" s="32"/>
      <c r="B576" s="23" t="s">
        <v>404</v>
      </c>
      <c r="C576" s="23"/>
      <c r="D576" s="26">
        <f>'[1]LG54 - 2013 ab'!$P$608</f>
        <v>30171</v>
      </c>
      <c r="E576" s="26">
        <v>0</v>
      </c>
      <c r="F576" s="26">
        <v>0</v>
      </c>
      <c r="G576" s="26">
        <v>0</v>
      </c>
      <c r="H576" s="28">
        <v>9028.19</v>
      </c>
      <c r="I576" s="26">
        <v>0</v>
      </c>
      <c r="J576" s="28">
        <v>0</v>
      </c>
      <c r="K576" s="26">
        <v>1233.56</v>
      </c>
      <c r="L576" s="29">
        <v>8529.11</v>
      </c>
      <c r="M576" s="29">
        <v>1667</v>
      </c>
      <c r="N576" s="29">
        <v>361.27</v>
      </c>
      <c r="O576" s="29">
        <v>8264.92</v>
      </c>
      <c r="P576" s="25">
        <f t="shared" si="25"/>
        <v>59255.049999999996</v>
      </c>
    </row>
    <row r="577" spans="1:16">
      <c r="A577" s="32"/>
      <c r="B577" s="23" t="s">
        <v>405</v>
      </c>
      <c r="C577" s="23"/>
      <c r="D577" s="26">
        <f>'[1]LG54 - 2013 ab'!$P$609</f>
        <v>42556</v>
      </c>
      <c r="E577" s="26">
        <v>0</v>
      </c>
      <c r="F577" s="26">
        <v>0</v>
      </c>
      <c r="G577" s="26">
        <v>0</v>
      </c>
      <c r="H577" s="28">
        <v>11206</v>
      </c>
      <c r="I577" s="26">
        <v>0</v>
      </c>
      <c r="J577" s="28">
        <v>142.71999999999997</v>
      </c>
      <c r="K577" s="26">
        <v>1111.07</v>
      </c>
      <c r="L577" s="29">
        <v>7311.93</v>
      </c>
      <c r="M577" s="29">
        <v>2779</v>
      </c>
      <c r="N577" s="29">
        <v>761.82</v>
      </c>
      <c r="O577" s="29">
        <v>14774.32</v>
      </c>
      <c r="P577" s="25">
        <f t="shared" si="25"/>
        <v>80642.860000000015</v>
      </c>
    </row>
    <row r="578" spans="1:16">
      <c r="A578" s="23" t="s">
        <v>406</v>
      </c>
      <c r="B578" s="24"/>
      <c r="C578" s="24"/>
      <c r="I578" s="25"/>
      <c r="J578" s="28"/>
      <c r="O578" s="29"/>
      <c r="P578" s="25"/>
    </row>
    <row r="579" spans="1:16">
      <c r="A579" s="30"/>
      <c r="B579" s="31" t="s">
        <v>407</v>
      </c>
      <c r="C579" s="31"/>
      <c r="D579" s="26">
        <f>'[1]LG54 - 2013 ab'!$P$613+'[1]LG54 - 2013 ab'!$P$614</f>
        <v>6883742</v>
      </c>
      <c r="E579" s="26">
        <v>294352.95</v>
      </c>
      <c r="F579" s="26">
        <v>0</v>
      </c>
      <c r="G579" s="26">
        <v>0</v>
      </c>
      <c r="H579" s="28">
        <v>2782059.9400000004</v>
      </c>
      <c r="I579" s="33">
        <v>0</v>
      </c>
      <c r="J579" s="28">
        <v>10385.57</v>
      </c>
      <c r="K579" s="33">
        <v>80701.460000000006</v>
      </c>
      <c r="L579" s="29">
        <v>841588.94000000006</v>
      </c>
      <c r="M579" s="29">
        <v>231931</v>
      </c>
      <c r="N579" s="29">
        <v>144195.93</v>
      </c>
      <c r="O579" s="29">
        <v>498801.82</v>
      </c>
      <c r="P579" s="25">
        <f>SUM(D579:O579)</f>
        <v>11767759.610000001</v>
      </c>
    </row>
    <row r="580" spans="1:16">
      <c r="A580" s="23" t="s">
        <v>408</v>
      </c>
      <c r="B580" s="24"/>
      <c r="C580" s="24"/>
      <c r="I580" s="25"/>
      <c r="J580" s="28"/>
      <c r="O580" s="25"/>
      <c r="P580" s="25"/>
    </row>
    <row r="581" spans="1:16">
      <c r="A581" s="32"/>
      <c r="B581" s="23" t="s">
        <v>767</v>
      </c>
      <c r="C581" s="23"/>
      <c r="D581" s="26">
        <f>'[1]LG54 - 2013 ab'!$P$617</f>
        <v>50650</v>
      </c>
      <c r="E581" s="26">
        <v>0</v>
      </c>
      <c r="F581" s="26">
        <v>0</v>
      </c>
      <c r="G581" s="26">
        <v>0</v>
      </c>
      <c r="H581" s="28">
        <v>61717.290000000008</v>
      </c>
      <c r="I581" s="26">
        <v>0</v>
      </c>
      <c r="J581" s="28">
        <v>173</v>
      </c>
      <c r="K581" s="26">
        <v>1347.28</v>
      </c>
      <c r="L581" s="29">
        <v>18145.989999999998</v>
      </c>
      <c r="M581" s="29">
        <v>5921</v>
      </c>
      <c r="N581" s="29">
        <v>1140.8399999999999</v>
      </c>
      <c r="O581" s="29">
        <v>13324.26</v>
      </c>
      <c r="P581" s="25">
        <f>SUM(D581:O581)</f>
        <v>152419.66</v>
      </c>
    </row>
    <row r="582" spans="1:16">
      <c r="A582" s="32"/>
      <c r="B582" s="23" t="s">
        <v>409</v>
      </c>
      <c r="C582" s="23"/>
      <c r="D582" s="26">
        <f>'[1]LG54 - 2013 ab'!$P$618</f>
        <v>1278152</v>
      </c>
      <c r="E582" s="26">
        <v>7914</v>
      </c>
      <c r="F582" s="26">
        <v>0</v>
      </c>
      <c r="G582" s="26">
        <v>6864.03</v>
      </c>
      <c r="H582" s="28">
        <v>789604.5</v>
      </c>
      <c r="I582" s="26">
        <v>0</v>
      </c>
      <c r="J582" s="28">
        <v>2207.4899999999998</v>
      </c>
      <c r="K582" s="26">
        <v>17173.5</v>
      </c>
      <c r="L582" s="29">
        <v>140420.88</v>
      </c>
      <c r="M582" s="29">
        <v>52438</v>
      </c>
      <c r="N582" s="29">
        <v>22888.230000000003</v>
      </c>
      <c r="O582" s="29">
        <v>111417.77</v>
      </c>
      <c r="P582" s="25">
        <f>SUM(D582:O582)</f>
        <v>2429080.4</v>
      </c>
    </row>
    <row r="583" spans="1:16">
      <c r="A583" s="32"/>
      <c r="B583" s="23" t="s">
        <v>410</v>
      </c>
      <c r="C583" s="23"/>
      <c r="D583" s="26">
        <f>'[1]LG54 - 2013 ab'!$P$619</f>
        <v>16460</v>
      </c>
      <c r="E583" s="26">
        <v>0</v>
      </c>
      <c r="F583" s="26">
        <v>0</v>
      </c>
      <c r="G583" s="26">
        <v>0</v>
      </c>
      <c r="H583" s="28">
        <v>80088.210000000006</v>
      </c>
      <c r="I583" s="33">
        <v>0</v>
      </c>
      <c r="J583" s="28">
        <v>224.14000000000001</v>
      </c>
      <c r="K583" s="26">
        <v>1745.35</v>
      </c>
      <c r="L583" s="29">
        <v>7526.41</v>
      </c>
      <c r="M583" s="29">
        <v>2879</v>
      </c>
      <c r="N583" s="29">
        <v>1580.97</v>
      </c>
      <c r="O583" s="29">
        <v>10547.11</v>
      </c>
      <c r="P583" s="25">
        <f>SUM(D583:O583)</f>
        <v>121051.19000000002</v>
      </c>
    </row>
    <row r="584" spans="1:16">
      <c r="A584" s="32"/>
      <c r="B584" s="23" t="s">
        <v>411</v>
      </c>
      <c r="C584" s="23"/>
      <c r="D584" s="26">
        <f>'[1]LG54 - 2013 ab'!$P$621+'[1]LG54 - 2013 ab'!$P$622</f>
        <v>5358030</v>
      </c>
      <c r="E584" s="26">
        <v>45214</v>
      </c>
      <c r="F584" s="26">
        <v>0</v>
      </c>
      <c r="G584" s="26">
        <v>519718</v>
      </c>
      <c r="H584" s="28">
        <v>758841.98</v>
      </c>
      <c r="I584" s="26">
        <v>0</v>
      </c>
      <c r="J584" s="28">
        <v>1077.05</v>
      </c>
      <c r="K584" s="26">
        <v>8394.2799999999988</v>
      </c>
      <c r="L584" s="29">
        <v>158945.37</v>
      </c>
      <c r="M584" s="29">
        <v>21468</v>
      </c>
      <c r="N584" s="29">
        <v>68695.599999999991</v>
      </c>
      <c r="O584" s="29">
        <v>74633.2</v>
      </c>
      <c r="P584" s="25">
        <f>SUM(D584:O584)</f>
        <v>7015017.4800000004</v>
      </c>
    </row>
    <row r="585" spans="1:16">
      <c r="A585" s="32"/>
      <c r="B585" s="23" t="s">
        <v>412</v>
      </c>
      <c r="C585" s="23"/>
      <c r="D585" s="26">
        <f>'[1]LG54 - 2013 ab'!$P$623</f>
        <v>1815833</v>
      </c>
      <c r="E585" s="26">
        <v>7996</v>
      </c>
      <c r="F585" s="26">
        <v>0</v>
      </c>
      <c r="G585" s="26">
        <v>390841</v>
      </c>
      <c r="H585" s="28">
        <v>75592.39</v>
      </c>
      <c r="I585" s="26">
        <v>3112.4</v>
      </c>
      <c r="J585" s="28">
        <v>211.61</v>
      </c>
      <c r="K585" s="26">
        <v>1649.1</v>
      </c>
      <c r="L585" s="29">
        <v>37855.120000000003</v>
      </c>
      <c r="M585" s="29">
        <v>8917</v>
      </c>
      <c r="N585" s="29">
        <v>19756.68</v>
      </c>
      <c r="O585" s="29">
        <v>16331.14</v>
      </c>
      <c r="P585" s="25">
        <f>SUM(D585:O585)</f>
        <v>2378095.4400000004</v>
      </c>
    </row>
    <row r="586" spans="1:16">
      <c r="A586" s="32"/>
      <c r="B586" s="23" t="s">
        <v>699</v>
      </c>
      <c r="C586" s="39" t="s">
        <v>413</v>
      </c>
      <c r="I586" s="25"/>
      <c r="J586" s="28"/>
      <c r="O586" s="29"/>
      <c r="P586" s="25"/>
    </row>
    <row r="587" spans="1:16">
      <c r="A587" s="32"/>
      <c r="B587" s="23" t="s">
        <v>414</v>
      </c>
      <c r="C587" s="23"/>
      <c r="D587" s="26">
        <f>'[1]LG54 - 2013 ab'!$P$624</f>
        <v>4612</v>
      </c>
      <c r="E587" s="26">
        <v>0</v>
      </c>
      <c r="F587" s="26">
        <v>0</v>
      </c>
      <c r="G587" s="26">
        <v>0</v>
      </c>
      <c r="H587" s="28">
        <v>39397.599999999999</v>
      </c>
      <c r="I587" s="26">
        <v>0</v>
      </c>
      <c r="J587" s="28">
        <v>110.41</v>
      </c>
      <c r="K587" s="26">
        <v>861.74</v>
      </c>
      <c r="L587" s="29">
        <v>2815.66</v>
      </c>
      <c r="M587" s="29">
        <v>1570</v>
      </c>
      <c r="N587" s="29">
        <v>1074.1300000000001</v>
      </c>
      <c r="O587" s="29">
        <v>4764.79</v>
      </c>
      <c r="P587" s="25">
        <f>SUM(D587:O587)</f>
        <v>55206.33</v>
      </c>
    </row>
    <row r="588" spans="1:16">
      <c r="A588" s="23" t="s">
        <v>415</v>
      </c>
      <c r="B588" s="24"/>
      <c r="C588" s="24"/>
      <c r="I588" s="25"/>
      <c r="J588" s="28"/>
      <c r="O588" s="29"/>
      <c r="P588" s="25"/>
    </row>
    <row r="589" spans="1:16">
      <c r="A589" s="32"/>
      <c r="B589" s="23" t="s">
        <v>266</v>
      </c>
      <c r="C589" s="23"/>
      <c r="D589" s="33">
        <f>'[1]LG54 - 2013 ab'!$P$627</f>
        <v>493451</v>
      </c>
      <c r="E589" s="26">
        <v>35277.980000000003</v>
      </c>
      <c r="F589" s="26">
        <v>0</v>
      </c>
      <c r="G589" s="26">
        <v>0</v>
      </c>
      <c r="H589" s="28">
        <v>375047.83999999997</v>
      </c>
      <c r="I589" s="33">
        <v>0</v>
      </c>
      <c r="J589" s="28">
        <v>1210.5</v>
      </c>
      <c r="K589" s="33">
        <v>9422.24</v>
      </c>
      <c r="L589" s="29">
        <v>68607.209999999992</v>
      </c>
      <c r="M589" s="29">
        <v>31174</v>
      </c>
      <c r="N589" s="29">
        <v>15889</v>
      </c>
      <c r="O589" s="29">
        <v>60423.42</v>
      </c>
      <c r="P589" s="25">
        <f>SUM(D589:O589)</f>
        <v>1090503.19</v>
      </c>
    </row>
    <row r="590" spans="1:16">
      <c r="A590" s="32"/>
      <c r="B590" s="23" t="s">
        <v>416</v>
      </c>
      <c r="C590" s="23"/>
      <c r="D590" s="26">
        <f>'[1]LG54 - 2013 ab'!$P$628</f>
        <v>197174</v>
      </c>
      <c r="E590" s="26">
        <v>3541</v>
      </c>
      <c r="F590" s="26">
        <v>0</v>
      </c>
      <c r="G590" s="26">
        <v>0</v>
      </c>
      <c r="H590" s="28">
        <v>104600.01</v>
      </c>
      <c r="I590" s="26">
        <v>0</v>
      </c>
      <c r="J590" s="28">
        <v>338.11</v>
      </c>
      <c r="K590" s="26">
        <v>2633.33</v>
      </c>
      <c r="L590" s="29">
        <v>18445.87</v>
      </c>
      <c r="M590" s="29">
        <v>6081</v>
      </c>
      <c r="N590" s="29">
        <v>2586.6</v>
      </c>
      <c r="O590" s="29">
        <v>19615.89</v>
      </c>
      <c r="P590" s="25">
        <f>SUM(D590:O590)</f>
        <v>355015.81</v>
      </c>
    </row>
    <row r="591" spans="1:16">
      <c r="A591" s="23" t="s">
        <v>417</v>
      </c>
      <c r="B591" s="24"/>
      <c r="C591" s="24"/>
      <c r="I591" s="25"/>
      <c r="J591" s="28"/>
      <c r="O591" s="29"/>
      <c r="P591" s="25"/>
    </row>
    <row r="592" spans="1:16">
      <c r="A592" s="32"/>
      <c r="B592" s="23" t="s">
        <v>418</v>
      </c>
      <c r="C592" s="23"/>
      <c r="D592" s="26">
        <f>'[1]LG54 - 2013 ab'!$P$631</f>
        <v>4215653</v>
      </c>
      <c r="E592" s="26">
        <v>210344.83</v>
      </c>
      <c r="F592" s="26">
        <v>0</v>
      </c>
      <c r="G592" s="26">
        <v>0</v>
      </c>
      <c r="H592" s="28">
        <v>1216208.29</v>
      </c>
      <c r="I592" s="26">
        <v>1395</v>
      </c>
      <c r="J592" s="28">
        <v>4635.91</v>
      </c>
      <c r="K592" s="26">
        <v>35982.99</v>
      </c>
      <c r="L592" s="29">
        <v>446854.55</v>
      </c>
      <c r="M592" s="29">
        <v>133793</v>
      </c>
      <c r="N592" s="29">
        <v>73200.37</v>
      </c>
      <c r="O592" s="29">
        <v>228768.51</v>
      </c>
      <c r="P592" s="25">
        <f>SUM(D592:O592)</f>
        <v>6566836.4500000002</v>
      </c>
    </row>
    <row r="593" spans="1:16">
      <c r="A593" s="23" t="s">
        <v>419</v>
      </c>
      <c r="B593" s="24"/>
      <c r="C593" s="24"/>
      <c r="I593" s="25"/>
      <c r="J593" s="28"/>
      <c r="O593" s="29"/>
      <c r="P593" s="25"/>
    </row>
    <row r="594" spans="1:16">
      <c r="A594" s="32"/>
      <c r="B594" s="23" t="s">
        <v>420</v>
      </c>
      <c r="C594" s="23"/>
      <c r="D594" s="26">
        <f>'[1]LG54 - 2013 ab'!$P$634</f>
        <v>1201252</v>
      </c>
      <c r="E594" s="26">
        <v>0</v>
      </c>
      <c r="F594" s="26">
        <v>0</v>
      </c>
      <c r="G594" s="26">
        <v>0</v>
      </c>
      <c r="H594" s="28">
        <v>878090.18</v>
      </c>
      <c r="I594" s="26">
        <v>0</v>
      </c>
      <c r="J594" s="28">
        <v>2804.64</v>
      </c>
      <c r="K594" s="26">
        <v>21836.51</v>
      </c>
      <c r="L594" s="29">
        <v>303863.08999999997</v>
      </c>
      <c r="M594" s="29">
        <v>70022</v>
      </c>
      <c r="N594" s="29">
        <v>36243.479999999996</v>
      </c>
      <c r="O594" s="29">
        <v>153600.48000000001</v>
      </c>
      <c r="P594" s="25">
        <f t="shared" ref="P594:P603" si="26">SUM(D594:O594)</f>
        <v>2667712.38</v>
      </c>
    </row>
    <row r="595" spans="1:16">
      <c r="A595" s="32"/>
      <c r="B595" s="23" t="s">
        <v>421</v>
      </c>
      <c r="C595" s="23"/>
      <c r="D595" s="26">
        <f>'[1]LG54 - 2013 ab'!$P$635</f>
        <v>375631</v>
      </c>
      <c r="E595" s="26">
        <v>1062.5</v>
      </c>
      <c r="F595" s="26">
        <v>0</v>
      </c>
      <c r="G595" s="26">
        <v>0</v>
      </c>
      <c r="H595" s="28">
        <v>279303.51</v>
      </c>
      <c r="I595" s="26">
        <v>0</v>
      </c>
      <c r="J595" s="28">
        <v>891.56</v>
      </c>
      <c r="K595" s="26">
        <v>6937.63</v>
      </c>
      <c r="L595" s="29">
        <v>35240.020000000004</v>
      </c>
      <c r="M595" s="29">
        <v>22626</v>
      </c>
      <c r="N595" s="29">
        <v>10419.810000000001</v>
      </c>
      <c r="O595" s="29">
        <v>52922.74</v>
      </c>
      <c r="P595" s="25">
        <f t="shared" si="26"/>
        <v>785034.77000000014</v>
      </c>
    </row>
    <row r="596" spans="1:16">
      <c r="A596" s="32"/>
      <c r="B596" s="23" t="s">
        <v>422</v>
      </c>
      <c r="C596" s="23"/>
      <c r="D596" s="26">
        <f>'[1]LG54 - 2013 ab'!$P$636</f>
        <v>19083</v>
      </c>
      <c r="E596" s="26">
        <v>130</v>
      </c>
      <c r="F596" s="26">
        <v>0</v>
      </c>
      <c r="G596" s="26">
        <v>0</v>
      </c>
      <c r="H596" s="28">
        <v>17026.350000000002</v>
      </c>
      <c r="I596" s="26">
        <v>0</v>
      </c>
      <c r="J596" s="28">
        <v>54.489999999999995</v>
      </c>
      <c r="K596" s="26">
        <v>424.31</v>
      </c>
      <c r="L596" s="29">
        <v>0</v>
      </c>
      <c r="M596" s="29">
        <v>2574</v>
      </c>
      <c r="N596" s="29">
        <v>179.63</v>
      </c>
      <c r="O596" s="29">
        <v>2082.0300000000002</v>
      </c>
      <c r="P596" s="25">
        <f t="shared" si="26"/>
        <v>41553.81</v>
      </c>
    </row>
    <row r="597" spans="1:16">
      <c r="A597" s="32"/>
      <c r="B597" s="23" t="s">
        <v>423</v>
      </c>
      <c r="C597" s="23"/>
      <c r="D597" s="26">
        <f>'[1]LG54 - 2013 ab'!$P$637</f>
        <v>1451595</v>
      </c>
      <c r="E597" s="26">
        <v>63463</v>
      </c>
      <c r="F597" s="26">
        <v>0</v>
      </c>
      <c r="G597" s="26">
        <v>0</v>
      </c>
      <c r="H597" s="28">
        <v>826205.62</v>
      </c>
      <c r="I597" s="26">
        <v>1724.09</v>
      </c>
      <c r="J597" s="28">
        <v>2638.42</v>
      </c>
      <c r="K597" s="26">
        <v>20537.34</v>
      </c>
      <c r="L597" s="29">
        <v>269710.05</v>
      </c>
      <c r="M597" s="29">
        <v>59902</v>
      </c>
      <c r="N597" s="29">
        <v>34276.83</v>
      </c>
      <c r="O597" s="29">
        <v>143719.9</v>
      </c>
      <c r="P597" s="25">
        <f t="shared" si="26"/>
        <v>2873772.2499999995</v>
      </c>
    </row>
    <row r="598" spans="1:16">
      <c r="A598" s="32"/>
      <c r="B598" s="23" t="s">
        <v>424</v>
      </c>
      <c r="C598" s="23"/>
      <c r="D598" s="26">
        <f>'[1]LG54 - 2013 ab'!$P$638</f>
        <v>121768</v>
      </c>
      <c r="E598" s="26">
        <v>275</v>
      </c>
      <c r="F598" s="26">
        <v>0</v>
      </c>
      <c r="G598" s="26">
        <v>0</v>
      </c>
      <c r="H598" s="28">
        <v>75917.81</v>
      </c>
      <c r="I598" s="26">
        <v>0</v>
      </c>
      <c r="J598" s="28">
        <v>242.4</v>
      </c>
      <c r="K598" s="26">
        <v>1885.32</v>
      </c>
      <c r="L598" s="29">
        <v>12677</v>
      </c>
      <c r="M598" s="29">
        <v>5953</v>
      </c>
      <c r="N598" s="29">
        <v>535.85</v>
      </c>
      <c r="O598" s="29">
        <v>15093.36</v>
      </c>
      <c r="P598" s="25">
        <f t="shared" si="26"/>
        <v>234347.74</v>
      </c>
    </row>
    <row r="599" spans="1:16">
      <c r="A599" s="32"/>
      <c r="B599" s="23" t="s">
        <v>425</v>
      </c>
      <c r="C599" s="23"/>
      <c r="D599" s="26">
        <f>'[1]LG54 - 2013 ab'!$P$639</f>
        <v>29812615</v>
      </c>
      <c r="E599" s="26">
        <v>1554929.52</v>
      </c>
      <c r="F599" s="26">
        <v>0</v>
      </c>
      <c r="G599" s="26">
        <v>0</v>
      </c>
      <c r="H599" s="28">
        <v>15106997.059999999</v>
      </c>
      <c r="I599" s="26">
        <v>0</v>
      </c>
      <c r="J599" s="28">
        <v>48330.119999999995</v>
      </c>
      <c r="K599" s="26">
        <v>376810.98</v>
      </c>
      <c r="L599" s="29">
        <v>4416773.3499999996</v>
      </c>
      <c r="M599" s="29">
        <v>996984</v>
      </c>
      <c r="N599" s="29">
        <v>903072.3899999999</v>
      </c>
      <c r="O599" s="29">
        <v>2215848.27</v>
      </c>
      <c r="P599" s="25">
        <f t="shared" si="26"/>
        <v>55432360.689999998</v>
      </c>
    </row>
    <row r="600" spans="1:16">
      <c r="A600" s="32"/>
      <c r="B600" s="23" t="s">
        <v>426</v>
      </c>
      <c r="C600" s="23"/>
      <c r="D600" s="26">
        <f>'[1]LG54 - 2013 ab'!$P$641+'[1]LG54 - 2013 ab'!$P$642</f>
        <v>553627</v>
      </c>
      <c r="E600" s="26">
        <v>11132</v>
      </c>
      <c r="F600" s="26">
        <v>0</v>
      </c>
      <c r="G600" s="26">
        <v>0</v>
      </c>
      <c r="H600" s="28">
        <v>439710.03000000009</v>
      </c>
      <c r="I600" s="26">
        <v>0</v>
      </c>
      <c r="J600" s="28">
        <v>1483.85</v>
      </c>
      <c r="K600" s="26">
        <v>11548.160000000002</v>
      </c>
      <c r="L600" s="29">
        <v>63980.880000000005</v>
      </c>
      <c r="M600" s="29">
        <v>28095</v>
      </c>
      <c r="N600" s="29">
        <v>4991.0199999999995</v>
      </c>
      <c r="O600" s="29">
        <v>77222.539999999994</v>
      </c>
      <c r="P600" s="25">
        <f t="shared" si="26"/>
        <v>1191790.48</v>
      </c>
    </row>
    <row r="601" spans="1:16">
      <c r="A601" s="32"/>
      <c r="B601" s="23" t="s">
        <v>427</v>
      </c>
      <c r="C601" s="23"/>
      <c r="D601" s="26">
        <f>'[1]LG54 - 2013 ab'!$P$643</f>
        <v>80107</v>
      </c>
      <c r="E601" s="26">
        <v>2471.75</v>
      </c>
      <c r="F601" s="26">
        <v>0</v>
      </c>
      <c r="G601" s="26">
        <v>0</v>
      </c>
      <c r="H601" s="28">
        <v>78561.06</v>
      </c>
      <c r="I601" s="26">
        <v>0</v>
      </c>
      <c r="J601" s="28">
        <v>250.76</v>
      </c>
      <c r="K601" s="26">
        <v>1950.94</v>
      </c>
      <c r="L601" s="29">
        <v>15723.31</v>
      </c>
      <c r="M601" s="29">
        <v>14806</v>
      </c>
      <c r="N601" s="29">
        <v>3076.0699999999997</v>
      </c>
      <c r="O601" s="29">
        <v>13639.16</v>
      </c>
      <c r="P601" s="25">
        <f t="shared" si="26"/>
        <v>210586.05000000002</v>
      </c>
    </row>
    <row r="602" spans="1:16">
      <c r="A602" s="32"/>
      <c r="B602" s="23" t="s">
        <v>428</v>
      </c>
      <c r="C602" s="23"/>
      <c r="D602" s="26">
        <f>'[1]LG54 - 2013 ab'!$P$644</f>
        <v>101683</v>
      </c>
      <c r="E602" s="26">
        <v>0</v>
      </c>
      <c r="F602" s="26">
        <v>0</v>
      </c>
      <c r="G602" s="26">
        <v>0</v>
      </c>
      <c r="H602" s="28">
        <v>73515.340000000011</v>
      </c>
      <c r="I602" s="26">
        <v>0</v>
      </c>
      <c r="J602" s="28">
        <v>234.52</v>
      </c>
      <c r="K602" s="26">
        <v>1824.08</v>
      </c>
      <c r="L602" s="29">
        <v>0</v>
      </c>
      <c r="M602" s="29">
        <v>5021</v>
      </c>
      <c r="N602" s="29">
        <v>1549.4099999999999</v>
      </c>
      <c r="O602" s="29">
        <v>12992.12</v>
      </c>
      <c r="P602" s="25">
        <f t="shared" si="26"/>
        <v>196819.47</v>
      </c>
    </row>
    <row r="603" spans="1:16">
      <c r="A603" s="32"/>
      <c r="B603" s="23" t="s">
        <v>429</v>
      </c>
      <c r="C603" s="23"/>
      <c r="D603" s="26">
        <f>'[1]LG54 - 2013 ab'!$P$645</f>
        <v>3409834</v>
      </c>
      <c r="E603" s="26">
        <v>21097.5</v>
      </c>
      <c r="F603" s="26">
        <v>0</v>
      </c>
      <c r="G603" s="26">
        <v>0</v>
      </c>
      <c r="H603" s="28">
        <v>1653346.8599999999</v>
      </c>
      <c r="I603" s="26">
        <v>0</v>
      </c>
      <c r="J603" s="28">
        <v>5282.08</v>
      </c>
      <c r="K603" s="26">
        <v>41131.550000000003</v>
      </c>
      <c r="L603" s="29">
        <v>113740</v>
      </c>
      <c r="M603" s="29">
        <v>67780</v>
      </c>
      <c r="N603" s="29">
        <v>73086.799999999988</v>
      </c>
      <c r="O603" s="29">
        <v>264732.84999999998</v>
      </c>
      <c r="P603" s="25">
        <f t="shared" si="26"/>
        <v>5650031.6399999987</v>
      </c>
    </row>
    <row r="604" spans="1:16">
      <c r="A604" s="2" t="s">
        <v>714</v>
      </c>
      <c r="B604" s="2"/>
      <c r="C604" s="2"/>
      <c r="D604" s="3"/>
      <c r="E604" s="41"/>
      <c r="F604" s="41"/>
      <c r="G604" s="42"/>
      <c r="H604" s="3"/>
      <c r="I604" s="41"/>
      <c r="J604" s="3"/>
      <c r="K604" s="3"/>
      <c r="L604" s="3"/>
      <c r="M604" s="3"/>
      <c r="N604" s="3"/>
      <c r="O604" s="3"/>
      <c r="P604" s="3"/>
    </row>
    <row r="605" spans="1:16">
      <c r="A605" s="4" t="s">
        <v>599</v>
      </c>
      <c r="B605" s="5"/>
      <c r="C605" s="5"/>
      <c r="D605" s="61"/>
      <c r="E605" s="63" t="s">
        <v>742</v>
      </c>
      <c r="F605" s="63"/>
      <c r="G605" s="62"/>
      <c r="H605" s="69"/>
      <c r="I605" s="73" t="s">
        <v>754</v>
      </c>
      <c r="J605" s="70" t="s">
        <v>755</v>
      </c>
      <c r="K605" s="66"/>
      <c r="L605" s="66"/>
      <c r="M605" s="66"/>
      <c r="N605" s="66"/>
      <c r="O605" s="65"/>
      <c r="P605" s="9"/>
    </row>
    <row r="606" spans="1:16">
      <c r="A606" s="10"/>
      <c r="B606" s="11"/>
      <c r="C606" s="11"/>
      <c r="D606" s="6" t="s">
        <v>736</v>
      </c>
      <c r="E606" s="63" t="s">
        <v>743</v>
      </c>
      <c r="F606" s="63"/>
      <c r="G606" s="64"/>
      <c r="H606" s="7" t="s">
        <v>600</v>
      </c>
      <c r="I606" s="7" t="s">
        <v>602</v>
      </c>
      <c r="J606" s="7" t="s">
        <v>715</v>
      </c>
      <c r="K606" s="8" t="s">
        <v>739</v>
      </c>
      <c r="L606" s="71" t="s">
        <v>746</v>
      </c>
      <c r="M606" s="7" t="s">
        <v>751</v>
      </c>
      <c r="N606" s="7" t="s">
        <v>745</v>
      </c>
      <c r="O606" s="67" t="s">
        <v>720</v>
      </c>
      <c r="P606" s="15"/>
    </row>
    <row r="607" spans="1:16">
      <c r="A607" s="10"/>
      <c r="B607" s="11"/>
      <c r="C607" s="11"/>
      <c r="D607" s="12" t="s">
        <v>735</v>
      </c>
      <c r="E607" s="26" t="s">
        <v>758</v>
      </c>
      <c r="H607" s="13" t="s">
        <v>737</v>
      </c>
      <c r="I607" s="13" t="s">
        <v>606</v>
      </c>
      <c r="J607" s="13" t="s">
        <v>716</v>
      </c>
      <c r="K607" s="13" t="s">
        <v>740</v>
      </c>
      <c r="L607" s="72" t="s">
        <v>747</v>
      </c>
      <c r="M607" s="13" t="s">
        <v>753</v>
      </c>
      <c r="N607" s="13" t="s">
        <v>708</v>
      </c>
      <c r="O607" s="68" t="s">
        <v>721</v>
      </c>
      <c r="P607" s="15"/>
    </row>
    <row r="608" spans="1:16">
      <c r="A608" s="10"/>
      <c r="B608" s="11"/>
      <c r="C608" s="11"/>
      <c r="D608" s="13" t="s">
        <v>603</v>
      </c>
      <c r="E608" s="8" t="s">
        <v>601</v>
      </c>
      <c r="F608" s="8" t="s">
        <v>734</v>
      </c>
      <c r="G608" s="7" t="s">
        <v>604</v>
      </c>
      <c r="H608" s="13" t="s">
        <v>605</v>
      </c>
      <c r="I608" s="13" t="s">
        <v>609</v>
      </c>
      <c r="J608" s="13" t="s">
        <v>717</v>
      </c>
      <c r="K608" s="13" t="s">
        <v>741</v>
      </c>
      <c r="L608" s="72" t="s">
        <v>748</v>
      </c>
      <c r="M608" s="13" t="s">
        <v>609</v>
      </c>
      <c r="N608" s="13" t="s">
        <v>609</v>
      </c>
      <c r="O608" s="14" t="s">
        <v>607</v>
      </c>
      <c r="P608" s="15"/>
    </row>
    <row r="609" spans="1:16">
      <c r="A609" s="24"/>
      <c r="B609" s="24"/>
      <c r="C609" s="11"/>
      <c r="D609" s="13" t="s">
        <v>608</v>
      </c>
      <c r="E609" s="12" t="s">
        <v>738</v>
      </c>
      <c r="F609" s="12" t="s">
        <v>709</v>
      </c>
      <c r="G609" s="13" t="s">
        <v>738</v>
      </c>
      <c r="H609" s="13" t="s">
        <v>744</v>
      </c>
      <c r="I609" s="13" t="s">
        <v>719</v>
      </c>
      <c r="J609" s="13" t="s">
        <v>603</v>
      </c>
      <c r="K609" s="13" t="s">
        <v>709</v>
      </c>
      <c r="L609" s="72" t="s">
        <v>749</v>
      </c>
      <c r="M609" s="13" t="s">
        <v>750</v>
      </c>
      <c r="N609" s="13" t="s">
        <v>752</v>
      </c>
      <c r="O609" s="14" t="s">
        <v>610</v>
      </c>
      <c r="P609" s="16" t="s">
        <v>611</v>
      </c>
    </row>
    <row r="610" spans="1:16">
      <c r="A610" s="17" t="s">
        <v>612</v>
      </c>
      <c r="B610" s="18"/>
      <c r="C610" s="19"/>
      <c r="D610" s="60" t="s">
        <v>613</v>
      </c>
      <c r="E610" s="60" t="s">
        <v>613</v>
      </c>
      <c r="F610" s="60" t="s">
        <v>613</v>
      </c>
      <c r="G610" s="60" t="s">
        <v>613</v>
      </c>
      <c r="H610" s="20" t="s">
        <v>613</v>
      </c>
      <c r="I610" s="20" t="s">
        <v>613</v>
      </c>
      <c r="J610" s="20" t="s">
        <v>613</v>
      </c>
      <c r="K610" s="20" t="s">
        <v>613</v>
      </c>
      <c r="L610" s="20" t="s">
        <v>613</v>
      </c>
      <c r="M610" s="20" t="s">
        <v>613</v>
      </c>
      <c r="N610" s="20" t="s">
        <v>613</v>
      </c>
      <c r="O610" s="21" t="s">
        <v>613</v>
      </c>
      <c r="P610" s="22" t="s">
        <v>613</v>
      </c>
    </row>
    <row r="611" spans="1:16">
      <c r="A611" s="23" t="s">
        <v>430</v>
      </c>
      <c r="B611" s="24"/>
      <c r="C611" s="24"/>
      <c r="D611" s="25"/>
      <c r="I611" s="25"/>
      <c r="J611" s="28"/>
      <c r="O611" s="25"/>
      <c r="P611" s="25"/>
    </row>
    <row r="612" spans="1:16">
      <c r="A612" s="32"/>
      <c r="B612" s="23" t="s">
        <v>116</v>
      </c>
      <c r="C612" s="23"/>
      <c r="D612" s="26">
        <f>'[1]LG54 - 2013 ab'!$P$648</f>
        <v>499081</v>
      </c>
      <c r="E612" s="26">
        <v>18157.939999999999</v>
      </c>
      <c r="F612" s="26">
        <v>0</v>
      </c>
      <c r="G612" s="26">
        <v>19616.41</v>
      </c>
      <c r="H612" s="28">
        <v>179402.31000000003</v>
      </c>
      <c r="I612" s="33">
        <v>1359.26</v>
      </c>
      <c r="J612" s="28">
        <v>546.83000000000004</v>
      </c>
      <c r="K612" s="26">
        <v>4243.07</v>
      </c>
      <c r="L612" s="29">
        <v>60797.919999999998</v>
      </c>
      <c r="M612" s="29">
        <v>20309</v>
      </c>
      <c r="N612" s="29">
        <v>8649.81</v>
      </c>
      <c r="O612" s="29">
        <v>31956.75</v>
      </c>
      <c r="P612" s="25">
        <f>SUM(D612:O612)</f>
        <v>844120.3</v>
      </c>
    </row>
    <row r="613" spans="1:16">
      <c r="A613" s="32"/>
      <c r="B613" s="23" t="s">
        <v>431</v>
      </c>
      <c r="C613" s="23"/>
      <c r="D613" s="26">
        <f>'[1]LG54 - 2013 ab'!$P$650+'[1]LG54 - 2013 ab'!$P$651</f>
        <v>614409</v>
      </c>
      <c r="E613" s="26">
        <v>7735</v>
      </c>
      <c r="F613" s="26">
        <v>0</v>
      </c>
      <c r="G613" s="26">
        <v>0</v>
      </c>
      <c r="H613" s="28">
        <v>133548.09</v>
      </c>
      <c r="I613" s="26">
        <v>8373.84</v>
      </c>
      <c r="J613" s="28">
        <v>395.48</v>
      </c>
      <c r="K613" s="26">
        <v>3060.96</v>
      </c>
      <c r="L613" s="29">
        <v>26543.079999999998</v>
      </c>
      <c r="M613" s="29">
        <v>15411</v>
      </c>
      <c r="N613" s="29">
        <v>12114.05</v>
      </c>
      <c r="O613" s="29">
        <v>30516.48</v>
      </c>
      <c r="P613" s="25">
        <f>SUM(D613:O613)</f>
        <v>852106.97999999986</v>
      </c>
    </row>
    <row r="614" spans="1:16">
      <c r="A614" s="32"/>
      <c r="B614" s="23" t="s">
        <v>432</v>
      </c>
      <c r="C614" s="23"/>
      <c r="D614" s="26">
        <f>'[1]LG54 - 2013 ab'!$P$652</f>
        <v>954383</v>
      </c>
      <c r="E614" s="26">
        <v>0</v>
      </c>
      <c r="F614" s="26">
        <v>0</v>
      </c>
      <c r="G614" s="26">
        <v>18886.82</v>
      </c>
      <c r="H614" s="28">
        <v>303260.46000000002</v>
      </c>
      <c r="I614" s="26">
        <v>27206.19</v>
      </c>
      <c r="J614" s="28">
        <v>927.28999999999985</v>
      </c>
      <c r="K614" s="26">
        <v>7217.59</v>
      </c>
      <c r="L614" s="29">
        <v>66723.209999999992</v>
      </c>
      <c r="M614" s="29">
        <v>28525</v>
      </c>
      <c r="N614" s="29">
        <v>18160.079999999998</v>
      </c>
      <c r="O614" s="29">
        <v>67763.08</v>
      </c>
      <c r="P614" s="25">
        <f>SUM(D614:O614)</f>
        <v>1493052.7200000002</v>
      </c>
    </row>
    <row r="615" spans="1:16">
      <c r="A615" s="23" t="s">
        <v>433</v>
      </c>
      <c r="B615" s="24"/>
      <c r="C615" s="24"/>
      <c r="I615" s="25"/>
      <c r="J615" s="28"/>
      <c r="O615" s="29"/>
      <c r="P615" s="25"/>
    </row>
    <row r="616" spans="1:16">
      <c r="A616" s="30"/>
      <c r="B616" s="31" t="s">
        <v>434</v>
      </c>
      <c r="C616" s="31"/>
      <c r="D616" s="26">
        <f>'[1]LG54 - 2013 ab'!$P$656+'[1]LG54 - 2013 ab'!$P$657</f>
        <v>2778716</v>
      </c>
      <c r="E616" s="26">
        <v>139067</v>
      </c>
      <c r="F616" s="26">
        <v>0</v>
      </c>
      <c r="G616" s="26">
        <v>0</v>
      </c>
      <c r="H616" s="28">
        <v>1901764.5699999998</v>
      </c>
      <c r="I616" s="26">
        <v>0</v>
      </c>
      <c r="J616" s="28">
        <v>6518.58</v>
      </c>
      <c r="K616" s="26">
        <v>50728.76</v>
      </c>
      <c r="L616" s="29">
        <v>354490.82</v>
      </c>
      <c r="M616" s="29">
        <v>123695</v>
      </c>
      <c r="N616" s="29">
        <v>112496.68</v>
      </c>
      <c r="O616" s="29">
        <v>322601.03000000003</v>
      </c>
      <c r="P616" s="25">
        <f>SUM(D616:O616)</f>
        <v>5790078.4400000004</v>
      </c>
    </row>
    <row r="617" spans="1:16">
      <c r="A617" s="32"/>
      <c r="B617" s="23" t="s">
        <v>435</v>
      </c>
      <c r="C617" s="23"/>
      <c r="D617" s="26">
        <f>'[1]LG54 - 2013 ab'!$P$658</f>
        <v>12776183</v>
      </c>
      <c r="E617" s="26">
        <v>314215.11</v>
      </c>
      <c r="F617" s="26">
        <v>0</v>
      </c>
      <c r="G617" s="26">
        <v>0</v>
      </c>
      <c r="H617" s="28">
        <v>4253380.2299999995</v>
      </c>
      <c r="I617" s="33">
        <v>110213.34</v>
      </c>
      <c r="J617" s="28">
        <v>14269.11</v>
      </c>
      <c r="K617" s="26">
        <v>111024.11</v>
      </c>
      <c r="L617" s="29">
        <v>1622728.83</v>
      </c>
      <c r="M617" s="29">
        <v>239117</v>
      </c>
      <c r="N617" s="29">
        <v>158514.38999999998</v>
      </c>
      <c r="O617" s="29">
        <v>682334.92</v>
      </c>
      <c r="P617" s="25">
        <f>SUM(D617:O617)</f>
        <v>20281980.039999999</v>
      </c>
    </row>
    <row r="618" spans="1:16">
      <c r="A618" s="32"/>
      <c r="B618" s="23" t="s">
        <v>436</v>
      </c>
      <c r="C618" s="23"/>
      <c r="D618" s="26">
        <f>'[1]LG54 - 2013 ab'!$P$659</f>
        <v>152848</v>
      </c>
      <c r="E618" s="26">
        <v>0</v>
      </c>
      <c r="F618" s="26">
        <v>0</v>
      </c>
      <c r="G618" s="26">
        <v>0</v>
      </c>
      <c r="H618" s="28">
        <v>194702.97</v>
      </c>
      <c r="I618" s="26">
        <v>0</v>
      </c>
      <c r="J618" s="28">
        <v>651.73</v>
      </c>
      <c r="K618" s="26">
        <v>0</v>
      </c>
      <c r="L618" s="29">
        <v>28407.58</v>
      </c>
      <c r="M618" s="29">
        <v>2773</v>
      </c>
      <c r="N618" s="29">
        <v>2723.83</v>
      </c>
      <c r="O618" s="29">
        <v>34588.47</v>
      </c>
      <c r="P618" s="25">
        <f>SUM(D618:O618)</f>
        <v>416695.57999999996</v>
      </c>
    </row>
    <row r="619" spans="1:16">
      <c r="A619" s="32"/>
      <c r="B619" s="23" t="s">
        <v>671</v>
      </c>
      <c r="C619" s="39" t="s">
        <v>154</v>
      </c>
      <c r="I619" s="25"/>
      <c r="J619" s="28"/>
      <c r="O619" s="29"/>
      <c r="P619" s="25"/>
    </row>
    <row r="620" spans="1:16">
      <c r="A620" s="32"/>
      <c r="B620" s="23" t="s">
        <v>437</v>
      </c>
      <c r="C620" s="24"/>
      <c r="D620" s="26">
        <f>'[1]LG54 - 2013 ab'!$P$661</f>
        <v>908625</v>
      </c>
      <c r="E620" s="26">
        <v>24189.79</v>
      </c>
      <c r="F620" s="26">
        <v>0</v>
      </c>
      <c r="G620" s="26">
        <v>0</v>
      </c>
      <c r="H620" s="28">
        <v>445154.85000000003</v>
      </c>
      <c r="I620" s="26">
        <v>4086.04</v>
      </c>
      <c r="J620" s="28">
        <v>1490.56</v>
      </c>
      <c r="K620" s="26">
        <v>11578.77</v>
      </c>
      <c r="L620" s="29">
        <v>91522.76</v>
      </c>
      <c r="M620" s="29">
        <v>43082</v>
      </c>
      <c r="N620" s="29">
        <v>14124.65</v>
      </c>
      <c r="O620" s="29">
        <v>91981.45</v>
      </c>
      <c r="P620" s="25">
        <f>SUM(D620:O620)</f>
        <v>1635835.87</v>
      </c>
    </row>
    <row r="621" spans="1:16">
      <c r="A621" s="32"/>
      <c r="B621" s="23" t="s">
        <v>438</v>
      </c>
      <c r="C621" s="24"/>
      <c r="D621" s="26">
        <f>'[1]LG54 - 2013 ab'!$P$662</f>
        <v>705511</v>
      </c>
      <c r="E621" s="26">
        <v>13575.85</v>
      </c>
      <c r="F621" s="26">
        <v>0</v>
      </c>
      <c r="G621" s="26">
        <v>0</v>
      </c>
      <c r="H621" s="28">
        <v>282701.86999999994</v>
      </c>
      <c r="I621" s="26">
        <v>12367.01</v>
      </c>
      <c r="J621" s="28">
        <v>945.99</v>
      </c>
      <c r="K621" s="26">
        <v>0</v>
      </c>
      <c r="L621" s="29">
        <v>-83.819999999999709</v>
      </c>
      <c r="M621" s="29">
        <v>15877</v>
      </c>
      <c r="N621" s="29">
        <v>10557.83</v>
      </c>
      <c r="O621" s="29">
        <v>52015.7</v>
      </c>
      <c r="P621" s="25">
        <f>SUM(D621:O621)</f>
        <v>1093468.43</v>
      </c>
    </row>
    <row r="622" spans="1:16">
      <c r="A622" s="32"/>
      <c r="B622" s="23" t="s">
        <v>439</v>
      </c>
      <c r="C622" s="24"/>
      <c r="D622" s="26">
        <f>'[1]LG54 - 2013 ab'!$P$663</f>
        <v>2268017</v>
      </c>
      <c r="E622" s="26">
        <v>5024.5</v>
      </c>
      <c r="F622" s="26">
        <v>0</v>
      </c>
      <c r="G622" s="26">
        <v>0</v>
      </c>
      <c r="H622" s="28">
        <v>689677.46000000008</v>
      </c>
      <c r="I622" s="26">
        <v>6408.84</v>
      </c>
      <c r="J622" s="28">
        <v>2310.0300000000002</v>
      </c>
      <c r="K622" s="26">
        <v>17947.759999999998</v>
      </c>
      <c r="L622" s="29">
        <v>343056.19999999995</v>
      </c>
      <c r="M622" s="29">
        <v>33459</v>
      </c>
      <c r="N622" s="29">
        <v>25971.72</v>
      </c>
      <c r="O622" s="29">
        <v>121991.51</v>
      </c>
      <c r="P622" s="25">
        <f>SUM(D622:O622)</f>
        <v>3513864.0199999991</v>
      </c>
    </row>
    <row r="623" spans="1:16">
      <c r="A623" s="32"/>
      <c r="B623" s="23" t="s">
        <v>768</v>
      </c>
      <c r="C623" s="24"/>
      <c r="D623" s="26">
        <f>'[1]LG54 - 2013 ab'!$P$664</f>
        <v>128570</v>
      </c>
      <c r="E623" s="26">
        <v>0</v>
      </c>
      <c r="F623" s="26">
        <v>0</v>
      </c>
      <c r="G623" s="26">
        <v>0</v>
      </c>
      <c r="H623" s="28">
        <v>37989.82</v>
      </c>
      <c r="I623" s="33">
        <v>2962.8</v>
      </c>
      <c r="J623" s="28">
        <v>127.17</v>
      </c>
      <c r="K623" s="26">
        <v>0</v>
      </c>
      <c r="L623" s="29">
        <v>13960.45</v>
      </c>
      <c r="M623" s="29">
        <v>5399</v>
      </c>
      <c r="N623" s="29">
        <v>841.13</v>
      </c>
      <c r="O623" s="29">
        <v>11061.7</v>
      </c>
      <c r="P623" s="25">
        <f>SUM(D623:O623)</f>
        <v>200912.07000000004</v>
      </c>
    </row>
    <row r="624" spans="1:16">
      <c r="A624" s="32"/>
      <c r="B624" s="23" t="s">
        <v>440</v>
      </c>
      <c r="C624" s="24"/>
      <c r="D624" s="26">
        <f>'[1]LG54 - 2013 ab'!$P$665</f>
        <v>24048</v>
      </c>
      <c r="E624" s="26">
        <v>0</v>
      </c>
      <c r="F624" s="26">
        <v>0</v>
      </c>
      <c r="G624" s="26">
        <v>0</v>
      </c>
      <c r="H624" s="28">
        <v>66480.11</v>
      </c>
      <c r="I624" s="33">
        <v>0</v>
      </c>
      <c r="J624" s="28">
        <v>222.75</v>
      </c>
      <c r="K624" s="33">
        <v>0</v>
      </c>
      <c r="L624" s="29">
        <v>9877.49</v>
      </c>
      <c r="M624" s="29">
        <v>4350</v>
      </c>
      <c r="N624" s="29">
        <v>1472.38</v>
      </c>
      <c r="O624" s="29">
        <v>14077.66</v>
      </c>
      <c r="P624" s="25">
        <f>SUM(D624:O624)</f>
        <v>120528.39000000001</v>
      </c>
    </row>
    <row r="625" spans="1:16">
      <c r="A625" s="32"/>
      <c r="B625" s="23" t="s">
        <v>700</v>
      </c>
      <c r="C625" s="24" t="s">
        <v>441</v>
      </c>
      <c r="I625" s="25"/>
      <c r="J625" s="28"/>
      <c r="O625" s="74"/>
      <c r="P625" s="25"/>
    </row>
    <row r="626" spans="1:16">
      <c r="A626" s="32"/>
      <c r="B626" s="23" t="s">
        <v>442</v>
      </c>
      <c r="C626" s="23"/>
      <c r="D626" s="26">
        <f>'[1]LG54 - 2013 ab'!$P$667</f>
        <v>539860</v>
      </c>
      <c r="E626" s="26">
        <v>0</v>
      </c>
      <c r="F626" s="26">
        <v>0</v>
      </c>
      <c r="G626" s="26">
        <v>0</v>
      </c>
      <c r="H626" s="28">
        <v>1105545.54</v>
      </c>
      <c r="I626" s="26">
        <v>0</v>
      </c>
      <c r="J626" s="28">
        <v>3700.1600000000003</v>
      </c>
      <c r="K626" s="26">
        <v>0</v>
      </c>
      <c r="L626" s="29">
        <v>227926</v>
      </c>
      <c r="M626" s="29">
        <v>33273</v>
      </c>
      <c r="N626" s="29">
        <v>47726.939999999995</v>
      </c>
      <c r="O626" s="29">
        <v>151696.14000000001</v>
      </c>
      <c r="P626" s="25">
        <f>SUM(D626:O626)</f>
        <v>2109727.7799999998</v>
      </c>
    </row>
    <row r="627" spans="1:16">
      <c r="A627" s="23" t="s">
        <v>443</v>
      </c>
      <c r="B627" s="24"/>
      <c r="C627" s="24"/>
      <c r="I627" s="25"/>
      <c r="J627" s="28"/>
      <c r="O627" s="29"/>
      <c r="P627" s="25"/>
    </row>
    <row r="628" spans="1:16">
      <c r="A628" s="32"/>
      <c r="B628" s="23" t="s">
        <v>444</v>
      </c>
      <c r="C628" s="23"/>
      <c r="D628" s="26">
        <f>'[1]LG54 - 2013 ab'!$P$670</f>
        <v>89907</v>
      </c>
      <c r="E628" s="26">
        <v>0</v>
      </c>
      <c r="F628" s="26">
        <v>0</v>
      </c>
      <c r="G628" s="26">
        <v>0</v>
      </c>
      <c r="H628" s="28">
        <v>158121.41999999998</v>
      </c>
      <c r="I628" s="26">
        <v>0</v>
      </c>
      <c r="J628" s="28">
        <v>0</v>
      </c>
      <c r="K628" s="26">
        <v>3757.52</v>
      </c>
      <c r="L628" s="29">
        <v>15550.810000000001</v>
      </c>
      <c r="M628" s="29">
        <v>2657</v>
      </c>
      <c r="N628" s="29">
        <v>5045.58</v>
      </c>
      <c r="O628" s="29">
        <v>32117.01</v>
      </c>
      <c r="P628" s="25">
        <f t="shared" ref="P628:P633" si="27">SUM(D628:O628)</f>
        <v>307156.34000000003</v>
      </c>
    </row>
    <row r="629" spans="1:16">
      <c r="A629" s="32"/>
      <c r="B629" s="23" t="s">
        <v>445</v>
      </c>
      <c r="C629" s="23"/>
      <c r="D629" s="26">
        <f>'[1]LG54 - 2013 ab'!$P$671</f>
        <v>214970</v>
      </c>
      <c r="E629" s="26">
        <v>1117.5</v>
      </c>
      <c r="F629" s="26">
        <v>0</v>
      </c>
      <c r="G629" s="26">
        <v>0</v>
      </c>
      <c r="H629" s="28">
        <v>193278.92</v>
      </c>
      <c r="I629" s="26">
        <v>0</v>
      </c>
      <c r="J629" s="28">
        <v>590.99</v>
      </c>
      <c r="K629" s="26">
        <v>2918.78</v>
      </c>
      <c r="L629" s="29">
        <v>33874.03</v>
      </c>
      <c r="M629" s="29">
        <v>24346</v>
      </c>
      <c r="N629" s="29">
        <v>8189.54</v>
      </c>
      <c r="O629" s="29">
        <v>39064.76</v>
      </c>
      <c r="P629" s="25">
        <f t="shared" si="27"/>
        <v>518350.52000000008</v>
      </c>
    </row>
    <row r="630" spans="1:16">
      <c r="A630" s="32"/>
      <c r="B630" s="23" t="s">
        <v>446</v>
      </c>
      <c r="C630" s="23"/>
      <c r="D630" s="26">
        <f>'[1]LG54 - 2013 ab'!$P$672</f>
        <v>2022044</v>
      </c>
      <c r="E630" s="26">
        <v>29391</v>
      </c>
      <c r="F630" s="26">
        <v>0</v>
      </c>
      <c r="G630" s="26">
        <v>0</v>
      </c>
      <c r="H630" s="28">
        <v>1196838.45</v>
      </c>
      <c r="I630" s="33">
        <v>0</v>
      </c>
      <c r="J630" s="28">
        <v>3660.78</v>
      </c>
      <c r="K630" s="33">
        <v>28481.08</v>
      </c>
      <c r="L630" s="29">
        <v>236563.02000000002</v>
      </c>
      <c r="M630" s="29">
        <v>77641</v>
      </c>
      <c r="N630" s="29">
        <v>60724.490000000005</v>
      </c>
      <c r="O630" s="29">
        <v>207590.88</v>
      </c>
      <c r="P630" s="25">
        <f t="shared" si="27"/>
        <v>3862934.7</v>
      </c>
    </row>
    <row r="631" spans="1:16">
      <c r="B631" s="45" t="s">
        <v>447</v>
      </c>
      <c r="C631" s="23"/>
      <c r="D631" s="26">
        <f>'[1]LG54 - 2013 ab'!$P$673</f>
        <v>36344</v>
      </c>
      <c r="E631" s="26">
        <v>0</v>
      </c>
      <c r="F631" s="26">
        <v>0</v>
      </c>
      <c r="G631" s="26">
        <v>0</v>
      </c>
      <c r="H631" s="28">
        <v>107390.73000000001</v>
      </c>
      <c r="I631" s="26">
        <v>0</v>
      </c>
      <c r="J631" s="28">
        <v>328.29</v>
      </c>
      <c r="K631" s="26">
        <v>2554.59</v>
      </c>
      <c r="L631" s="29">
        <v>11090.130000000001</v>
      </c>
      <c r="M631" s="29">
        <v>1998</v>
      </c>
      <c r="N631" s="29">
        <v>2991.12</v>
      </c>
      <c r="O631" s="29">
        <v>28993.16</v>
      </c>
      <c r="P631" s="25">
        <f t="shared" si="27"/>
        <v>191690.02000000002</v>
      </c>
    </row>
    <row r="632" spans="1:16">
      <c r="A632" s="32"/>
      <c r="B632" s="23" t="s">
        <v>448</v>
      </c>
      <c r="C632" s="23"/>
      <c r="D632" s="26">
        <v>0</v>
      </c>
      <c r="E632" s="26">
        <v>0</v>
      </c>
      <c r="F632" s="26">
        <v>0</v>
      </c>
      <c r="G632" s="26">
        <v>0</v>
      </c>
      <c r="H632" s="28">
        <v>25728.83</v>
      </c>
      <c r="I632" s="26">
        <v>0</v>
      </c>
      <c r="J632" s="28">
        <v>0</v>
      </c>
      <c r="K632" s="26">
        <v>388.8</v>
      </c>
      <c r="L632" s="29">
        <v>3342.33</v>
      </c>
      <c r="M632" s="29">
        <v>830</v>
      </c>
      <c r="N632" s="29">
        <v>0</v>
      </c>
      <c r="O632" s="29">
        <v>0</v>
      </c>
      <c r="P632" s="25">
        <f t="shared" si="27"/>
        <v>30289.96</v>
      </c>
    </row>
    <row r="633" spans="1:16">
      <c r="A633" s="32"/>
      <c r="B633" s="23" t="s">
        <v>449</v>
      </c>
      <c r="C633" s="23"/>
      <c r="D633" s="26">
        <f>'[1]LG54 - 2013 ab'!$P$674</f>
        <v>3078485</v>
      </c>
      <c r="E633" s="26">
        <v>106269</v>
      </c>
      <c r="F633" s="26">
        <v>0</v>
      </c>
      <c r="G633" s="26">
        <v>0</v>
      </c>
      <c r="H633" s="28">
        <v>1747921.9300000002</v>
      </c>
      <c r="I633" s="33">
        <v>0</v>
      </c>
      <c r="J633" s="28">
        <v>5342.02</v>
      </c>
      <c r="K633" s="26">
        <v>41529.61</v>
      </c>
      <c r="L633" s="29">
        <v>584071.69999999995</v>
      </c>
      <c r="M633" s="29">
        <v>223943</v>
      </c>
      <c r="N633" s="29">
        <v>121229.19</v>
      </c>
      <c r="O633" s="29">
        <v>278693.03000000003</v>
      </c>
      <c r="P633" s="25">
        <f t="shared" si="27"/>
        <v>6187484.4800000004</v>
      </c>
    </row>
    <row r="634" spans="1:16">
      <c r="A634" s="23" t="s">
        <v>450</v>
      </c>
      <c r="B634" s="24"/>
      <c r="C634" s="24"/>
      <c r="I634" s="25"/>
      <c r="J634" s="28"/>
      <c r="O634" s="25"/>
      <c r="P634" s="25"/>
    </row>
    <row r="635" spans="1:16">
      <c r="A635" s="32"/>
      <c r="B635" s="23" t="s">
        <v>451</v>
      </c>
      <c r="C635" s="23"/>
      <c r="D635" s="26">
        <f>'[1]LG54 - 2013 ab'!$P$677</f>
        <v>780471</v>
      </c>
      <c r="E635" s="26">
        <v>75432.820000000007</v>
      </c>
      <c r="F635" s="26">
        <v>0</v>
      </c>
      <c r="G635" s="26">
        <v>0</v>
      </c>
      <c r="H635" s="28">
        <v>486783.22</v>
      </c>
      <c r="I635" s="26">
        <v>0</v>
      </c>
      <c r="J635" s="28">
        <v>1486.86</v>
      </c>
      <c r="K635" s="26">
        <v>11556.91</v>
      </c>
      <c r="L635" s="29">
        <v>90654.88</v>
      </c>
      <c r="M635" s="29">
        <v>25749</v>
      </c>
      <c r="N635" s="29">
        <v>16218.08</v>
      </c>
      <c r="O635" s="29">
        <v>90898.59</v>
      </c>
      <c r="P635" s="25">
        <f t="shared" ref="P635:P649" si="28">SUM(D635:O635)</f>
        <v>1579251.36</v>
      </c>
    </row>
    <row r="636" spans="1:16">
      <c r="A636" s="32"/>
      <c r="B636" s="23" t="s">
        <v>452</v>
      </c>
      <c r="C636" s="23"/>
      <c r="D636" s="26">
        <f>'[1]LG54 - 2013 ab'!$P$678</f>
        <v>22016</v>
      </c>
      <c r="E636" s="26">
        <v>0</v>
      </c>
      <c r="F636" s="26">
        <v>0</v>
      </c>
      <c r="G636" s="26">
        <v>0</v>
      </c>
      <c r="H636" s="28">
        <v>17284.810000000001</v>
      </c>
      <c r="I636" s="26">
        <v>0</v>
      </c>
      <c r="J636" s="28">
        <v>0</v>
      </c>
      <c r="K636" s="26">
        <v>0</v>
      </c>
      <c r="L636" s="29">
        <v>6896.17</v>
      </c>
      <c r="M636" s="29">
        <v>2745</v>
      </c>
      <c r="N636" s="29">
        <v>1119.8800000000001</v>
      </c>
      <c r="O636" s="29">
        <v>4110.29</v>
      </c>
      <c r="P636" s="25">
        <f t="shared" si="28"/>
        <v>54172.149999999994</v>
      </c>
    </row>
    <row r="637" spans="1:16">
      <c r="A637" s="32"/>
      <c r="B637" s="23" t="s">
        <v>453</v>
      </c>
      <c r="C637" s="23"/>
      <c r="D637" s="26">
        <f>'[1]LG54 - 2013 ab'!$P$679</f>
        <v>9285060</v>
      </c>
      <c r="E637" s="26">
        <v>605335</v>
      </c>
      <c r="F637" s="26">
        <v>0</v>
      </c>
      <c r="G637" s="26">
        <v>977277</v>
      </c>
      <c r="H637" s="28">
        <v>3958355.3</v>
      </c>
      <c r="I637" s="26">
        <v>0</v>
      </c>
      <c r="J637" s="28">
        <v>12091.36</v>
      </c>
      <c r="K637" s="26">
        <v>93994.96</v>
      </c>
      <c r="L637" s="29">
        <v>1112160</v>
      </c>
      <c r="M637" s="29">
        <v>289456</v>
      </c>
      <c r="N637" s="29">
        <v>173897.88</v>
      </c>
      <c r="O637" s="29">
        <v>651724.61</v>
      </c>
      <c r="P637" s="25">
        <f t="shared" si="28"/>
        <v>17159352.110000003</v>
      </c>
    </row>
    <row r="638" spans="1:16">
      <c r="A638" s="32"/>
      <c r="B638" s="23" t="s">
        <v>454</v>
      </c>
      <c r="C638" s="23"/>
      <c r="D638" s="26">
        <v>0</v>
      </c>
      <c r="E638" s="26">
        <v>0</v>
      </c>
      <c r="F638" s="26">
        <v>0</v>
      </c>
      <c r="G638" s="26">
        <v>0</v>
      </c>
      <c r="H638" s="28">
        <v>32240.060000000005</v>
      </c>
      <c r="I638" s="26">
        <v>0</v>
      </c>
      <c r="J638" s="28">
        <v>0</v>
      </c>
      <c r="K638" s="26">
        <v>0</v>
      </c>
      <c r="L638" s="29">
        <v>1475.3799999999999</v>
      </c>
      <c r="M638" s="29">
        <v>1095</v>
      </c>
      <c r="N638" s="29">
        <v>650.79</v>
      </c>
      <c r="O638" s="29">
        <v>0</v>
      </c>
      <c r="P638" s="25">
        <f t="shared" si="28"/>
        <v>35461.230000000003</v>
      </c>
    </row>
    <row r="639" spans="1:16">
      <c r="A639" s="32"/>
      <c r="B639" s="23" t="s">
        <v>455</v>
      </c>
      <c r="C639" s="23"/>
      <c r="D639" s="26">
        <f>'[1]LG54 - 2013 ab'!$P$681+'[1]LG54 - 2013 ab'!$P$682</f>
        <v>695514</v>
      </c>
      <c r="E639" s="26">
        <v>43466.559999999998</v>
      </c>
      <c r="F639" s="26">
        <v>0</v>
      </c>
      <c r="G639" s="26">
        <v>0</v>
      </c>
      <c r="H639" s="28">
        <v>441464.74</v>
      </c>
      <c r="I639" s="33">
        <v>0</v>
      </c>
      <c r="J639" s="28">
        <v>1349.24</v>
      </c>
      <c r="K639" s="33">
        <v>10480.820000000002</v>
      </c>
      <c r="L639" s="29">
        <v>79323.34</v>
      </c>
      <c r="M639" s="29">
        <v>33854</v>
      </c>
      <c r="N639" s="29">
        <v>10920.05</v>
      </c>
      <c r="O639" s="29">
        <v>79555.08</v>
      </c>
      <c r="P639" s="25">
        <f t="shared" si="28"/>
        <v>1395927.8300000003</v>
      </c>
    </row>
    <row r="640" spans="1:16">
      <c r="A640" s="32"/>
      <c r="B640" s="23" t="s">
        <v>456</v>
      </c>
      <c r="C640" s="23"/>
      <c r="D640" s="26">
        <f>'[1]LG54 - 2013 ab'!$P$683</f>
        <v>1827</v>
      </c>
      <c r="E640" s="26">
        <v>0</v>
      </c>
      <c r="F640" s="26">
        <v>0</v>
      </c>
      <c r="G640" s="26">
        <v>0</v>
      </c>
      <c r="H640" s="28">
        <v>20656.34</v>
      </c>
      <c r="I640" s="26">
        <v>0</v>
      </c>
      <c r="J640" s="28">
        <v>0</v>
      </c>
      <c r="K640" s="26">
        <v>0</v>
      </c>
      <c r="L640" s="29">
        <v>2883.81</v>
      </c>
      <c r="M640" s="29">
        <v>425</v>
      </c>
      <c r="N640" s="29">
        <v>416.86</v>
      </c>
      <c r="O640" s="29">
        <v>3942.63</v>
      </c>
      <c r="P640" s="25">
        <f t="shared" si="28"/>
        <v>30151.640000000003</v>
      </c>
    </row>
    <row r="641" spans="1:16">
      <c r="A641" s="32"/>
      <c r="B641" s="23" t="s">
        <v>457</v>
      </c>
      <c r="C641" s="23"/>
      <c r="D641" s="26">
        <v>0</v>
      </c>
      <c r="E641" s="26">
        <v>0</v>
      </c>
      <c r="F641" s="26">
        <v>0</v>
      </c>
      <c r="G641" s="26">
        <v>0</v>
      </c>
      <c r="H641" s="28">
        <v>16915.409999999996</v>
      </c>
      <c r="I641" s="26">
        <v>0</v>
      </c>
      <c r="J641" s="28">
        <v>51.629999999999995</v>
      </c>
      <c r="K641" s="26">
        <v>0</v>
      </c>
      <c r="L641" s="29">
        <v>4625.87</v>
      </c>
      <c r="M641" s="29">
        <v>1893</v>
      </c>
      <c r="N641" s="29">
        <v>341.64</v>
      </c>
      <c r="O641" s="29">
        <v>0</v>
      </c>
      <c r="P641" s="25">
        <f t="shared" si="28"/>
        <v>23827.549999999996</v>
      </c>
    </row>
    <row r="642" spans="1:16">
      <c r="A642" s="32"/>
      <c r="B642" s="23" t="s">
        <v>458</v>
      </c>
      <c r="C642" s="23"/>
      <c r="D642" s="26">
        <f>'[1]LG54 - 2013 ab'!$P$684</f>
        <v>128888</v>
      </c>
      <c r="E642" s="26">
        <v>0</v>
      </c>
      <c r="F642" s="26">
        <v>0</v>
      </c>
      <c r="G642" s="26">
        <v>0</v>
      </c>
      <c r="H642" s="28">
        <v>80170.799999999988</v>
      </c>
      <c r="I642" s="26">
        <v>0</v>
      </c>
      <c r="J642" s="28">
        <v>244.76</v>
      </c>
      <c r="K642" s="26">
        <v>0</v>
      </c>
      <c r="L642" s="29">
        <v>17757.129999999997</v>
      </c>
      <c r="M642" s="29">
        <v>4240</v>
      </c>
      <c r="N642" s="29">
        <v>4571.74</v>
      </c>
      <c r="O642" s="29">
        <v>18066.099999999999</v>
      </c>
      <c r="P642" s="25">
        <f t="shared" si="28"/>
        <v>253938.53</v>
      </c>
    </row>
    <row r="643" spans="1:16">
      <c r="A643" s="32"/>
      <c r="B643" s="23" t="s">
        <v>459</v>
      </c>
      <c r="C643" s="23"/>
      <c r="D643" s="26">
        <f>'[1]LG54 - 2013 ab'!$P$685</f>
        <v>1126907</v>
      </c>
      <c r="E643" s="26">
        <v>170222.87</v>
      </c>
      <c r="F643" s="26">
        <v>0</v>
      </c>
      <c r="G643" s="26">
        <v>33669</v>
      </c>
      <c r="H643" s="28">
        <v>524826.05000000005</v>
      </c>
      <c r="I643" s="26">
        <v>0</v>
      </c>
      <c r="J643" s="28">
        <v>1593.3400000000001</v>
      </c>
      <c r="K643" s="26">
        <v>12313.65</v>
      </c>
      <c r="L643" s="29">
        <v>185100.81</v>
      </c>
      <c r="M643" s="29">
        <v>36521</v>
      </c>
      <c r="N643" s="29">
        <v>10564.14</v>
      </c>
      <c r="O643" s="29">
        <v>87706.04</v>
      </c>
      <c r="P643" s="25">
        <f t="shared" si="28"/>
        <v>2189423.9000000004</v>
      </c>
    </row>
    <row r="644" spans="1:16">
      <c r="A644" s="32"/>
      <c r="B644" s="23" t="s">
        <v>460</v>
      </c>
      <c r="C644" s="23"/>
      <c r="D644" s="26">
        <f>'[1]LG54 - 2013 ab'!$P$686</f>
        <v>9657</v>
      </c>
      <c r="E644" s="26">
        <v>0</v>
      </c>
      <c r="F644" s="26">
        <v>0</v>
      </c>
      <c r="G644" s="26">
        <v>0</v>
      </c>
      <c r="H644" s="28">
        <v>21512.37</v>
      </c>
      <c r="I644" s="33">
        <v>0</v>
      </c>
      <c r="J644" s="28">
        <v>0</v>
      </c>
      <c r="K644" s="26">
        <v>0</v>
      </c>
      <c r="L644" s="29">
        <v>3613</v>
      </c>
      <c r="M644" s="29">
        <v>1288</v>
      </c>
      <c r="N644" s="29">
        <v>434.45</v>
      </c>
      <c r="O644" s="29">
        <v>5139.79</v>
      </c>
      <c r="P644" s="25">
        <f t="shared" si="28"/>
        <v>41644.609999999993</v>
      </c>
    </row>
    <row r="645" spans="1:16">
      <c r="A645" s="32"/>
      <c r="B645" s="23" t="s">
        <v>769</v>
      </c>
      <c r="C645" s="23"/>
      <c r="D645" s="26">
        <f>'[1]LG54 - 2013 ab'!$P$687</f>
        <v>4740</v>
      </c>
      <c r="E645" s="26">
        <v>0</v>
      </c>
      <c r="F645" s="26">
        <v>0</v>
      </c>
      <c r="G645" s="26">
        <v>0</v>
      </c>
      <c r="H645" s="28">
        <v>17468.5</v>
      </c>
      <c r="I645" s="26">
        <v>0</v>
      </c>
      <c r="J645" s="28">
        <v>53.43</v>
      </c>
      <c r="K645" s="26">
        <v>0</v>
      </c>
      <c r="L645" s="29">
        <v>2143.4900000000002</v>
      </c>
      <c r="M645" s="29">
        <v>546</v>
      </c>
      <c r="N645" s="29">
        <v>0</v>
      </c>
      <c r="O645" s="29">
        <v>2889.9</v>
      </c>
      <c r="P645" s="25">
        <f t="shared" si="28"/>
        <v>27841.320000000003</v>
      </c>
    </row>
    <row r="646" spans="1:16">
      <c r="A646" s="32"/>
      <c r="B646" s="23" t="s">
        <v>461</v>
      </c>
      <c r="C646" s="23"/>
      <c r="D646" s="26">
        <f>'[1]LG54 - 2013 ab'!$P$688</f>
        <v>1093417</v>
      </c>
      <c r="E646" s="26">
        <v>118964.26000000001</v>
      </c>
      <c r="F646" s="26">
        <v>0</v>
      </c>
      <c r="G646" s="26">
        <v>0</v>
      </c>
      <c r="H646" s="28">
        <v>630857.58000000007</v>
      </c>
      <c r="I646" s="26">
        <v>0</v>
      </c>
      <c r="J646" s="28">
        <v>1929.0100000000002</v>
      </c>
      <c r="K646" s="26">
        <v>15008.23</v>
      </c>
      <c r="L646" s="29">
        <v>113087.91</v>
      </c>
      <c r="M646" s="29">
        <v>34538</v>
      </c>
      <c r="N646" s="29">
        <v>26395.579999999998</v>
      </c>
      <c r="O646" s="29">
        <v>104851.02</v>
      </c>
      <c r="P646" s="25">
        <f t="shared" si="28"/>
        <v>2139048.59</v>
      </c>
    </row>
    <row r="647" spans="1:16">
      <c r="A647" s="32"/>
      <c r="B647" s="23" t="s">
        <v>770</v>
      </c>
      <c r="C647" s="23"/>
      <c r="D647" s="26">
        <f>'[1]LG54 - 2013 ab'!$P$689</f>
        <v>10605</v>
      </c>
      <c r="E647" s="26">
        <v>0</v>
      </c>
      <c r="F647" s="26">
        <v>0</v>
      </c>
      <c r="G647" s="26">
        <v>0</v>
      </c>
      <c r="H647" s="28">
        <v>71035.88</v>
      </c>
      <c r="I647" s="26">
        <v>0</v>
      </c>
      <c r="J647" s="28">
        <v>0</v>
      </c>
      <c r="K647" s="26">
        <v>0</v>
      </c>
      <c r="L647" s="29">
        <v>4877.2699999999995</v>
      </c>
      <c r="M647" s="29">
        <v>1341</v>
      </c>
      <c r="N647" s="29">
        <v>0</v>
      </c>
      <c r="O647" s="29">
        <v>11324.09</v>
      </c>
      <c r="P647" s="25">
        <f t="shared" si="28"/>
        <v>99183.24</v>
      </c>
    </row>
    <row r="648" spans="1:16">
      <c r="A648" s="32"/>
      <c r="B648" s="23" t="s">
        <v>462</v>
      </c>
      <c r="C648" s="23"/>
      <c r="D648" s="26">
        <f>'[1]LG54 - 2013 ab'!$P$690</f>
        <v>348124</v>
      </c>
      <c r="E648" s="26">
        <v>2584.5</v>
      </c>
      <c r="F648" s="26">
        <v>0</v>
      </c>
      <c r="G648" s="26">
        <v>12841.84</v>
      </c>
      <c r="H648" s="28">
        <v>188906.07</v>
      </c>
      <c r="I648" s="26">
        <v>0</v>
      </c>
      <c r="J648" s="28">
        <v>576.54999999999995</v>
      </c>
      <c r="K648" s="26">
        <v>4479.29</v>
      </c>
      <c r="L648" s="29">
        <v>36752.310000000005</v>
      </c>
      <c r="M648" s="29">
        <v>6115</v>
      </c>
      <c r="N648" s="29">
        <v>2658.29</v>
      </c>
      <c r="O648" s="29">
        <v>41937.07</v>
      </c>
      <c r="P648" s="25">
        <f t="shared" si="28"/>
        <v>644974.92000000016</v>
      </c>
    </row>
    <row r="649" spans="1:16">
      <c r="A649" s="32"/>
      <c r="B649" s="23" t="s">
        <v>463</v>
      </c>
      <c r="C649" s="23"/>
      <c r="D649" s="26">
        <f>'[1]LG54 - 2013 ab'!$P$691</f>
        <v>676631</v>
      </c>
      <c r="E649" s="26">
        <v>72615</v>
      </c>
      <c r="F649" s="26">
        <v>0</v>
      </c>
      <c r="G649" s="26">
        <v>32612.799999999999</v>
      </c>
      <c r="H649" s="28">
        <v>414410.35</v>
      </c>
      <c r="I649" s="33">
        <v>0</v>
      </c>
      <c r="J649" s="28">
        <v>1264.6100000000001</v>
      </c>
      <c r="K649" s="26">
        <v>9820.2999999999993</v>
      </c>
      <c r="L649" s="29">
        <v>85633.9</v>
      </c>
      <c r="M649" s="29">
        <v>19148</v>
      </c>
      <c r="N649" s="29">
        <v>8361.39</v>
      </c>
      <c r="O649" s="29">
        <v>70725.89</v>
      </c>
      <c r="P649" s="25">
        <f t="shared" si="28"/>
        <v>1391223.2399999998</v>
      </c>
    </row>
    <row r="650" spans="1:16">
      <c r="A650" s="23" t="s">
        <v>449</v>
      </c>
      <c r="B650" s="24"/>
      <c r="C650" s="24"/>
      <c r="D650" s="25"/>
      <c r="I650" s="25"/>
      <c r="J650" s="28"/>
      <c r="O650" s="25"/>
      <c r="P650" s="25"/>
    </row>
    <row r="651" spans="1:16">
      <c r="A651" s="30"/>
      <c r="B651" s="31" t="s">
        <v>464</v>
      </c>
      <c r="C651" s="31"/>
      <c r="D651" s="26">
        <f>'[1]LG54 - 2013 ab'!$P$694</f>
        <v>5522838</v>
      </c>
      <c r="E651" s="26">
        <v>171821.5</v>
      </c>
      <c r="F651" s="26">
        <v>0</v>
      </c>
      <c r="G651" s="26">
        <v>104612.15</v>
      </c>
      <c r="H651" s="28">
        <v>2654423.2400000002</v>
      </c>
      <c r="I651" s="33">
        <v>10928.59</v>
      </c>
      <c r="J651" s="28">
        <v>8693.630000000001</v>
      </c>
      <c r="K651" s="33">
        <v>67486.7</v>
      </c>
      <c r="L651" s="29">
        <v>608237.76</v>
      </c>
      <c r="M651" s="29">
        <v>169851</v>
      </c>
      <c r="N651" s="29">
        <v>135233.59</v>
      </c>
      <c r="O651" s="29">
        <v>489815.73</v>
      </c>
      <c r="P651" s="25">
        <f t="shared" ref="P651:P656" si="29">SUM(D651:O651)</f>
        <v>9943941.8900000006</v>
      </c>
    </row>
    <row r="652" spans="1:16">
      <c r="A652" s="32"/>
      <c r="B652" s="23" t="s">
        <v>314</v>
      </c>
      <c r="C652" s="23"/>
      <c r="D652" s="26">
        <f>'[1]LG54 - 2013 ab'!$P$695</f>
        <v>1617432</v>
      </c>
      <c r="E652" s="26">
        <v>62246.75</v>
      </c>
      <c r="F652" s="26">
        <v>0</v>
      </c>
      <c r="G652" s="26">
        <v>0</v>
      </c>
      <c r="H652" s="28">
        <v>380945.26999999996</v>
      </c>
      <c r="I652" s="33">
        <v>51359.76</v>
      </c>
      <c r="J652" s="28">
        <v>1248.31</v>
      </c>
      <c r="K652" s="33">
        <v>9693.4500000000007</v>
      </c>
      <c r="L652" s="29">
        <v>316414</v>
      </c>
      <c r="M652" s="29">
        <v>35135</v>
      </c>
      <c r="N652" s="29">
        <v>23025.27</v>
      </c>
      <c r="O652" s="29">
        <v>73018.09</v>
      </c>
      <c r="P652" s="25">
        <f t="shared" si="29"/>
        <v>2570517.9</v>
      </c>
    </row>
    <row r="653" spans="1:16">
      <c r="A653" s="32"/>
      <c r="B653" s="23" t="s">
        <v>465</v>
      </c>
      <c r="C653" s="23"/>
      <c r="D653" s="26">
        <f>'[1]LG54 - 2013 ab'!$P$696</f>
        <v>1148936</v>
      </c>
      <c r="E653" s="26">
        <v>14730</v>
      </c>
      <c r="F653" s="26">
        <v>0</v>
      </c>
      <c r="G653" s="26">
        <v>0</v>
      </c>
      <c r="H653" s="28">
        <v>422653.4</v>
      </c>
      <c r="I653" s="26">
        <v>8748.73</v>
      </c>
      <c r="J653" s="28">
        <v>1385.6299999999999</v>
      </c>
      <c r="K653" s="26">
        <v>10765.16</v>
      </c>
      <c r="L653" s="29">
        <v>165483.67000000001</v>
      </c>
      <c r="M653" s="29">
        <v>23327</v>
      </c>
      <c r="N653" s="29">
        <v>23180.920000000002</v>
      </c>
      <c r="O653" s="29">
        <v>75637.570000000007</v>
      </c>
      <c r="P653" s="25">
        <f t="shared" si="29"/>
        <v>1894848.0799999996</v>
      </c>
    </row>
    <row r="654" spans="1:16">
      <c r="A654" s="32"/>
      <c r="B654" s="23" t="s">
        <v>466</v>
      </c>
      <c r="C654" s="23"/>
      <c r="D654" s="26">
        <f>'[1]LG54 - 2013 ab'!$P$697</f>
        <v>7833402</v>
      </c>
      <c r="E654" s="26">
        <v>50123</v>
      </c>
      <c r="F654" s="26">
        <v>0</v>
      </c>
      <c r="G654" s="26">
        <v>49660.61</v>
      </c>
      <c r="H654" s="28">
        <v>2458794.6300000004</v>
      </c>
      <c r="I654" s="26">
        <v>101028.83</v>
      </c>
      <c r="J654" s="28">
        <v>8053.6099999999988</v>
      </c>
      <c r="K654" s="26">
        <v>62521.87</v>
      </c>
      <c r="L654" s="29">
        <v>1079939.23</v>
      </c>
      <c r="M654" s="29">
        <v>194661</v>
      </c>
      <c r="N654" s="29">
        <v>116718.26</v>
      </c>
      <c r="O654" s="29">
        <v>444887.41</v>
      </c>
      <c r="P654" s="25">
        <f t="shared" si="29"/>
        <v>12399790.449999999</v>
      </c>
    </row>
    <row r="655" spans="1:16">
      <c r="A655" s="32"/>
      <c r="B655" s="23" t="s">
        <v>467</v>
      </c>
      <c r="C655" s="23"/>
      <c r="D655" s="26">
        <f>'[1]LG54 - 2013 ab'!$P$698</f>
        <v>439066</v>
      </c>
      <c r="E655" s="26">
        <v>946.36</v>
      </c>
      <c r="F655" s="26">
        <v>0</v>
      </c>
      <c r="G655" s="26">
        <v>0</v>
      </c>
      <c r="H655" s="28">
        <v>179678.66000000003</v>
      </c>
      <c r="I655" s="26">
        <v>11787.12</v>
      </c>
      <c r="J655" s="28">
        <v>588.99</v>
      </c>
      <c r="K655" s="26">
        <v>4575.51</v>
      </c>
      <c r="L655" s="29">
        <v>34094.050000000003</v>
      </c>
      <c r="M655" s="29">
        <v>12475</v>
      </c>
      <c r="N655" s="29">
        <v>4204.9699999999993</v>
      </c>
      <c r="O655" s="29">
        <v>34111.9</v>
      </c>
      <c r="P655" s="25">
        <f t="shared" si="29"/>
        <v>721528.56</v>
      </c>
    </row>
    <row r="656" spans="1:16">
      <c r="A656" s="32"/>
      <c r="B656" s="23" t="s">
        <v>468</v>
      </c>
      <c r="C656" s="23"/>
      <c r="D656" s="26">
        <v>0</v>
      </c>
      <c r="E656" s="26">
        <v>0</v>
      </c>
      <c r="F656" s="26">
        <v>0</v>
      </c>
      <c r="G656" s="26">
        <v>0</v>
      </c>
      <c r="H656" s="28">
        <v>476104.96000000002</v>
      </c>
      <c r="I656" s="26">
        <v>0</v>
      </c>
      <c r="J656" s="28">
        <v>0</v>
      </c>
      <c r="K656" s="26">
        <v>12052.25</v>
      </c>
      <c r="L656" s="29">
        <v>106495</v>
      </c>
      <c r="M656" s="29">
        <v>143</v>
      </c>
      <c r="N656" s="29">
        <v>10314.02</v>
      </c>
      <c r="O656" s="29">
        <v>0</v>
      </c>
      <c r="P656" s="25">
        <f t="shared" si="29"/>
        <v>605109.23</v>
      </c>
    </row>
    <row r="657" spans="1:16">
      <c r="A657" s="2" t="s">
        <v>714</v>
      </c>
      <c r="B657" s="2"/>
      <c r="C657" s="2"/>
      <c r="D657" s="3"/>
      <c r="E657" s="41"/>
      <c r="F657" s="41"/>
      <c r="G657" s="42"/>
      <c r="H657" s="3"/>
      <c r="I657" s="41"/>
      <c r="J657" s="3"/>
      <c r="K657" s="3"/>
      <c r="L657" s="3"/>
      <c r="M657" s="3"/>
      <c r="N657" s="3"/>
      <c r="O657" s="3"/>
      <c r="P657" s="3"/>
    </row>
    <row r="658" spans="1:16">
      <c r="A658" s="4" t="s">
        <v>599</v>
      </c>
      <c r="B658" s="5"/>
      <c r="C658" s="5"/>
      <c r="D658" s="61"/>
      <c r="E658" s="63" t="s">
        <v>742</v>
      </c>
      <c r="F658" s="63"/>
      <c r="G658" s="62"/>
      <c r="H658" s="69"/>
      <c r="I658" s="73" t="s">
        <v>754</v>
      </c>
      <c r="J658" s="70" t="s">
        <v>755</v>
      </c>
      <c r="K658" s="66"/>
      <c r="L658" s="66"/>
      <c r="M658" s="66"/>
      <c r="N658" s="66"/>
      <c r="O658" s="65"/>
      <c r="P658" s="9"/>
    </row>
    <row r="659" spans="1:16">
      <c r="A659" s="10"/>
      <c r="B659" s="11"/>
      <c r="C659" s="11"/>
      <c r="D659" s="6" t="s">
        <v>736</v>
      </c>
      <c r="E659" s="63" t="s">
        <v>743</v>
      </c>
      <c r="F659" s="63"/>
      <c r="G659" s="64"/>
      <c r="H659" s="7" t="s">
        <v>600</v>
      </c>
      <c r="I659" s="7" t="s">
        <v>602</v>
      </c>
      <c r="J659" s="7" t="s">
        <v>715</v>
      </c>
      <c r="K659" s="8" t="s">
        <v>739</v>
      </c>
      <c r="L659" s="71" t="s">
        <v>746</v>
      </c>
      <c r="M659" s="7" t="s">
        <v>751</v>
      </c>
      <c r="N659" s="7" t="s">
        <v>745</v>
      </c>
      <c r="O659" s="67" t="s">
        <v>720</v>
      </c>
      <c r="P659" s="15"/>
    </row>
    <row r="660" spans="1:16">
      <c r="A660" s="10"/>
      <c r="B660" s="11"/>
      <c r="C660" s="11"/>
      <c r="D660" s="12" t="s">
        <v>735</v>
      </c>
      <c r="E660" s="26" t="s">
        <v>758</v>
      </c>
      <c r="H660" s="13" t="s">
        <v>737</v>
      </c>
      <c r="I660" s="13" t="s">
        <v>606</v>
      </c>
      <c r="J660" s="13" t="s">
        <v>716</v>
      </c>
      <c r="K660" s="13" t="s">
        <v>740</v>
      </c>
      <c r="L660" s="72" t="s">
        <v>747</v>
      </c>
      <c r="M660" s="13" t="s">
        <v>753</v>
      </c>
      <c r="N660" s="13" t="s">
        <v>708</v>
      </c>
      <c r="O660" s="68" t="s">
        <v>721</v>
      </c>
      <c r="P660" s="15"/>
    </row>
    <row r="661" spans="1:16">
      <c r="A661" s="10"/>
      <c r="B661" s="11"/>
      <c r="C661" s="11"/>
      <c r="D661" s="13" t="s">
        <v>603</v>
      </c>
      <c r="E661" s="8" t="s">
        <v>601</v>
      </c>
      <c r="F661" s="8" t="s">
        <v>734</v>
      </c>
      <c r="G661" s="7" t="s">
        <v>604</v>
      </c>
      <c r="H661" s="13" t="s">
        <v>605</v>
      </c>
      <c r="I661" s="13" t="s">
        <v>609</v>
      </c>
      <c r="J661" s="13" t="s">
        <v>717</v>
      </c>
      <c r="K661" s="13" t="s">
        <v>741</v>
      </c>
      <c r="L661" s="72" t="s">
        <v>748</v>
      </c>
      <c r="M661" s="13" t="s">
        <v>609</v>
      </c>
      <c r="N661" s="13" t="s">
        <v>609</v>
      </c>
      <c r="O661" s="14" t="s">
        <v>607</v>
      </c>
      <c r="P661" s="15"/>
    </row>
    <row r="662" spans="1:16">
      <c r="A662" s="1"/>
      <c r="C662" s="11"/>
      <c r="D662" s="13" t="s">
        <v>608</v>
      </c>
      <c r="E662" s="12" t="s">
        <v>738</v>
      </c>
      <c r="F662" s="12" t="s">
        <v>709</v>
      </c>
      <c r="G662" s="13" t="s">
        <v>738</v>
      </c>
      <c r="H662" s="13" t="s">
        <v>744</v>
      </c>
      <c r="I662" s="13" t="s">
        <v>719</v>
      </c>
      <c r="J662" s="13" t="s">
        <v>603</v>
      </c>
      <c r="K662" s="13" t="s">
        <v>709</v>
      </c>
      <c r="L662" s="72" t="s">
        <v>749</v>
      </c>
      <c r="M662" s="13" t="s">
        <v>750</v>
      </c>
      <c r="N662" s="13" t="s">
        <v>752</v>
      </c>
      <c r="O662" s="14" t="s">
        <v>610</v>
      </c>
      <c r="P662" s="16" t="s">
        <v>611</v>
      </c>
    </row>
    <row r="663" spans="1:16">
      <c r="A663" s="17" t="s">
        <v>612</v>
      </c>
      <c r="B663" s="18"/>
      <c r="C663" s="19"/>
      <c r="D663" s="60" t="s">
        <v>613</v>
      </c>
      <c r="E663" s="60" t="s">
        <v>613</v>
      </c>
      <c r="F663" s="60" t="s">
        <v>613</v>
      </c>
      <c r="G663" s="60" t="s">
        <v>613</v>
      </c>
      <c r="H663" s="20" t="s">
        <v>613</v>
      </c>
      <c r="I663" s="20" t="s">
        <v>613</v>
      </c>
      <c r="J663" s="20" t="s">
        <v>613</v>
      </c>
      <c r="K663" s="20" t="s">
        <v>613</v>
      </c>
      <c r="L663" s="20" t="s">
        <v>613</v>
      </c>
      <c r="M663" s="20" t="s">
        <v>613</v>
      </c>
      <c r="N663" s="20" t="s">
        <v>613</v>
      </c>
      <c r="O663" s="21" t="s">
        <v>613</v>
      </c>
      <c r="P663" s="22" t="s">
        <v>613</v>
      </c>
    </row>
    <row r="664" spans="1:16">
      <c r="A664" s="23" t="s">
        <v>469</v>
      </c>
      <c r="B664" s="24"/>
      <c r="C664" s="24"/>
      <c r="D664" s="33"/>
      <c r="I664" s="25"/>
      <c r="J664" s="28"/>
      <c r="O664" s="25"/>
      <c r="P664" s="25"/>
    </row>
    <row r="665" spans="1:16">
      <c r="A665" s="32"/>
      <c r="B665" s="23" t="s">
        <v>470</v>
      </c>
      <c r="C665" s="23"/>
      <c r="D665" s="26">
        <f>'[1]LG54 - 2013 ab'!$P$701</f>
        <v>1514443</v>
      </c>
      <c r="E665" s="26">
        <v>0</v>
      </c>
      <c r="F665" s="26">
        <v>0</v>
      </c>
      <c r="G665" s="26">
        <v>0</v>
      </c>
      <c r="H665" s="28">
        <v>663437.57999999996</v>
      </c>
      <c r="I665" s="26">
        <v>0</v>
      </c>
      <c r="J665" s="28">
        <v>2332.75</v>
      </c>
      <c r="K665" s="26">
        <v>18140.22</v>
      </c>
      <c r="L665" s="29">
        <v>174743.35</v>
      </c>
      <c r="M665" s="29">
        <v>51420</v>
      </c>
      <c r="N665" s="29">
        <v>23750.73</v>
      </c>
      <c r="O665" s="29">
        <v>118277.75999999999</v>
      </c>
      <c r="P665" s="25">
        <f>SUM(D665:O665)</f>
        <v>2566545.39</v>
      </c>
    </row>
    <row r="666" spans="1:16">
      <c r="A666" s="32"/>
      <c r="B666" s="23" t="s">
        <v>100</v>
      </c>
      <c r="C666" s="23"/>
      <c r="D666" s="26">
        <f>'[1]LG54 - 2013 ab'!$P$702</f>
        <v>408252</v>
      </c>
      <c r="E666" s="26">
        <v>0</v>
      </c>
      <c r="F666" s="26">
        <v>0</v>
      </c>
      <c r="G666" s="26">
        <v>0</v>
      </c>
      <c r="H666" s="28">
        <v>138646.12</v>
      </c>
      <c r="I666" s="26">
        <v>47539.519999999997</v>
      </c>
      <c r="J666" s="28">
        <v>487.35</v>
      </c>
      <c r="K666" s="26">
        <v>3788.14</v>
      </c>
      <c r="L666" s="29">
        <v>153327</v>
      </c>
      <c r="M666" s="29">
        <v>17522</v>
      </c>
      <c r="N666" s="29">
        <v>5798.58</v>
      </c>
      <c r="O666" s="29">
        <v>29354.79</v>
      </c>
      <c r="P666" s="25">
        <f>SUM(D666:O666)</f>
        <v>804715.5</v>
      </c>
    </row>
    <row r="667" spans="1:16">
      <c r="A667" s="32"/>
      <c r="B667" s="23" t="s">
        <v>771</v>
      </c>
      <c r="C667" s="23"/>
      <c r="D667" s="26">
        <f>'[1]LG54 - 2013 ab'!$P$703</f>
        <v>681874</v>
      </c>
      <c r="E667" s="26">
        <v>0</v>
      </c>
      <c r="F667" s="26">
        <v>0</v>
      </c>
      <c r="G667" s="26">
        <v>0</v>
      </c>
      <c r="H667" s="28">
        <v>242571.34</v>
      </c>
      <c r="I667" s="26">
        <v>0</v>
      </c>
      <c r="J667" s="28">
        <v>852.37999999999988</v>
      </c>
      <c r="K667" s="26">
        <v>6622.69</v>
      </c>
      <c r="L667" s="29">
        <v>72902.39</v>
      </c>
      <c r="M667" s="29">
        <v>14671</v>
      </c>
      <c r="N667" s="29">
        <v>4170.4500000000007</v>
      </c>
      <c r="O667" s="29">
        <v>55471.21</v>
      </c>
      <c r="P667" s="25">
        <f>SUM(D667:O667)</f>
        <v>1079135.46</v>
      </c>
    </row>
    <row r="668" spans="1:16">
      <c r="A668" s="32"/>
      <c r="B668" s="23" t="s">
        <v>471</v>
      </c>
      <c r="C668" s="23"/>
      <c r="D668" s="26">
        <f>'[1]LG54 - 2013 ab'!$P$704</f>
        <v>253076</v>
      </c>
      <c r="E668" s="26">
        <v>0</v>
      </c>
      <c r="F668" s="26">
        <v>0</v>
      </c>
      <c r="G668" s="26">
        <v>0</v>
      </c>
      <c r="H668" s="28">
        <v>129053.68000000001</v>
      </c>
      <c r="I668" s="26">
        <v>0</v>
      </c>
      <c r="J668" s="28">
        <v>453.9</v>
      </c>
      <c r="K668" s="26">
        <v>3530.06</v>
      </c>
      <c r="L668" s="29">
        <v>26609.15</v>
      </c>
      <c r="M668" s="29">
        <v>9665</v>
      </c>
      <c r="N668" s="29">
        <v>8187.5100000000011</v>
      </c>
      <c r="O668" s="29">
        <v>26570.47</v>
      </c>
      <c r="P668" s="25">
        <f>SUM(D668:O668)</f>
        <v>457145.77</v>
      </c>
    </row>
    <row r="669" spans="1:16">
      <c r="A669" s="32"/>
      <c r="B669" s="23" t="s">
        <v>472</v>
      </c>
      <c r="C669" s="23"/>
      <c r="D669" s="26">
        <f>'[1]LG54 - 2013 ab'!$P$705</f>
        <v>804091</v>
      </c>
      <c r="E669" s="26">
        <v>36519.39</v>
      </c>
      <c r="F669" s="26">
        <v>0</v>
      </c>
      <c r="G669" s="26">
        <v>0</v>
      </c>
      <c r="H669" s="28">
        <v>472182.57</v>
      </c>
      <c r="I669" s="26">
        <v>0</v>
      </c>
      <c r="J669" s="28">
        <v>1662.1399999999999</v>
      </c>
      <c r="K669" s="26">
        <v>12939.18</v>
      </c>
      <c r="L669" s="29">
        <v>71299.03</v>
      </c>
      <c r="M669" s="29">
        <v>17367</v>
      </c>
      <c r="N669" s="29">
        <v>28067.47</v>
      </c>
      <c r="O669" s="29">
        <v>82441.52</v>
      </c>
      <c r="P669" s="25">
        <f>SUM(D669:O669)</f>
        <v>1526569.2999999998</v>
      </c>
    </row>
    <row r="670" spans="1:16">
      <c r="A670" s="32"/>
      <c r="B670" s="23" t="s">
        <v>701</v>
      </c>
      <c r="C670" s="39" t="s">
        <v>473</v>
      </c>
      <c r="I670" s="25"/>
      <c r="J670" s="28"/>
      <c r="O670" s="29"/>
      <c r="P670" s="25"/>
    </row>
    <row r="671" spans="1:16">
      <c r="A671" s="32"/>
      <c r="B671" s="23" t="s">
        <v>474</v>
      </c>
      <c r="C671" s="23"/>
      <c r="D671" s="26">
        <f>'[1]LG54 - 2013 ab'!$P$707</f>
        <v>1184827</v>
      </c>
      <c r="E671" s="26">
        <v>0</v>
      </c>
      <c r="F671" s="26">
        <v>0</v>
      </c>
      <c r="G671" s="26">
        <v>0</v>
      </c>
      <c r="H671" s="28">
        <v>492940.45999999996</v>
      </c>
      <c r="I671" s="26">
        <v>0</v>
      </c>
      <c r="J671" s="28">
        <v>1733.4199999999998</v>
      </c>
      <c r="K671" s="26">
        <v>13481.59</v>
      </c>
      <c r="L671" s="29">
        <v>223839.37</v>
      </c>
      <c r="M671" s="29">
        <v>24079</v>
      </c>
      <c r="N671" s="29">
        <v>11419.25</v>
      </c>
      <c r="O671" s="29">
        <v>101033.89</v>
      </c>
      <c r="P671" s="25">
        <f>SUM(D671:O671)</f>
        <v>2053353.9799999997</v>
      </c>
    </row>
    <row r="672" spans="1:16">
      <c r="A672" s="32"/>
      <c r="B672" s="23" t="s">
        <v>475</v>
      </c>
      <c r="C672" s="23"/>
      <c r="D672" s="26">
        <f>'[1]LG54 - 2013 ab'!$P$708</f>
        <v>490496</v>
      </c>
      <c r="E672" s="26">
        <v>0</v>
      </c>
      <c r="F672" s="26">
        <v>0</v>
      </c>
      <c r="G672" s="26">
        <v>0</v>
      </c>
      <c r="H672" s="28">
        <v>335869.18</v>
      </c>
      <c r="I672" s="26">
        <v>0</v>
      </c>
      <c r="J672" s="28">
        <v>1181.18</v>
      </c>
      <c r="K672" s="26">
        <v>9186.0400000000009</v>
      </c>
      <c r="L672" s="29">
        <v>71578.539999999994</v>
      </c>
      <c r="M672" s="29">
        <v>29364</v>
      </c>
      <c r="N672" s="29">
        <v>16178.949999999999</v>
      </c>
      <c r="O672" s="29">
        <v>60893.73</v>
      </c>
      <c r="P672" s="25">
        <f>SUM(D672:O672)</f>
        <v>1014747.62</v>
      </c>
    </row>
    <row r="673" spans="1:16">
      <c r="A673" s="32"/>
      <c r="B673" s="23" t="s">
        <v>476</v>
      </c>
      <c r="C673" s="23"/>
      <c r="D673" s="26">
        <f>'[1]LG54 - 2013 ab'!$P$709</f>
        <v>17623494</v>
      </c>
      <c r="E673" s="26">
        <v>324581.49</v>
      </c>
      <c r="F673" s="26">
        <v>0</v>
      </c>
      <c r="G673" s="26">
        <v>314837.19</v>
      </c>
      <c r="H673" s="28">
        <v>5357883.41</v>
      </c>
      <c r="I673" s="26">
        <v>313103.49</v>
      </c>
      <c r="J673" s="28">
        <v>18825.099999999999</v>
      </c>
      <c r="K673" s="26">
        <v>146285.34</v>
      </c>
      <c r="L673" s="29">
        <v>1679613.5299999998</v>
      </c>
      <c r="M673" s="29">
        <v>615101</v>
      </c>
      <c r="N673" s="29">
        <v>267027.48</v>
      </c>
      <c r="O673" s="29">
        <v>969179.79</v>
      </c>
      <c r="P673" s="25">
        <f>SUM(D673:O673)</f>
        <v>27629931.82</v>
      </c>
    </row>
    <row r="674" spans="1:16">
      <c r="A674" s="32"/>
      <c r="B674" s="23" t="s">
        <v>477</v>
      </c>
      <c r="C674" s="23"/>
      <c r="D674" s="26">
        <f>'[1]LG54 - 2013 ab'!$P$710</f>
        <v>1296640</v>
      </c>
      <c r="E674" s="26">
        <v>30928.36</v>
      </c>
      <c r="F674" s="26">
        <v>0</v>
      </c>
      <c r="G674" s="26">
        <v>0</v>
      </c>
      <c r="H674" s="28">
        <v>518163.40000000008</v>
      </c>
      <c r="I674" s="26">
        <v>0</v>
      </c>
      <c r="J674" s="28">
        <v>1820.7800000000002</v>
      </c>
      <c r="K674" s="26">
        <v>14150.87</v>
      </c>
      <c r="L674" s="29">
        <v>115122.38</v>
      </c>
      <c r="M674" s="29">
        <v>31582</v>
      </c>
      <c r="N674" s="29">
        <v>9893.27</v>
      </c>
      <c r="O674" s="29">
        <v>104891.29</v>
      </c>
      <c r="P674" s="25">
        <f>SUM(D674:O674)</f>
        <v>2123192.3500000006</v>
      </c>
    </row>
    <row r="675" spans="1:16">
      <c r="A675" s="23" t="s">
        <v>478</v>
      </c>
      <c r="B675" s="24"/>
      <c r="C675" s="24"/>
      <c r="I675" s="25"/>
      <c r="J675" s="28"/>
      <c r="O675" s="29"/>
      <c r="P675" s="25"/>
    </row>
    <row r="676" spans="1:16">
      <c r="A676" s="32"/>
      <c r="B676" s="23" t="s">
        <v>479</v>
      </c>
      <c r="C676" s="23"/>
      <c r="D676" s="26">
        <f>'[1]LG54 - 2013 ab'!$P$713</f>
        <v>41967</v>
      </c>
      <c r="E676" s="26">
        <v>0</v>
      </c>
      <c r="F676" s="26">
        <v>0</v>
      </c>
      <c r="G676" s="26">
        <v>0</v>
      </c>
      <c r="H676" s="28">
        <v>16056.02</v>
      </c>
      <c r="I676" s="26">
        <v>0</v>
      </c>
      <c r="J676" s="28">
        <v>217.29999999999998</v>
      </c>
      <c r="K676" s="26">
        <v>0</v>
      </c>
      <c r="L676" s="29">
        <v>6328.51</v>
      </c>
      <c r="M676" s="29">
        <v>22906</v>
      </c>
      <c r="N676" s="29">
        <v>2084.4700000000003</v>
      </c>
      <c r="O676" s="29">
        <v>12320.16</v>
      </c>
      <c r="P676" s="25">
        <f t="shared" ref="P676:P683" si="30">SUM(D676:O676)</f>
        <v>101879.46000000002</v>
      </c>
    </row>
    <row r="677" spans="1:16">
      <c r="A677" s="32"/>
      <c r="B677" s="23" t="s">
        <v>480</v>
      </c>
      <c r="C677" s="23"/>
      <c r="D677" s="26">
        <f>'[1]LG54 - 2013 ab'!$P$714</f>
        <v>43867</v>
      </c>
      <c r="E677" s="26">
        <v>0</v>
      </c>
      <c r="F677" s="26">
        <v>0</v>
      </c>
      <c r="G677" s="26">
        <v>0</v>
      </c>
      <c r="H677" s="28">
        <v>20836.419999999998</v>
      </c>
      <c r="I677" s="33">
        <v>0</v>
      </c>
      <c r="J677" s="28">
        <v>63.089999999999996</v>
      </c>
      <c r="K677" s="33">
        <v>441.6</v>
      </c>
      <c r="L677" s="29">
        <v>11910.750000000002</v>
      </c>
      <c r="M677" s="29">
        <v>3315</v>
      </c>
      <c r="N677" s="29">
        <v>694.9</v>
      </c>
      <c r="O677" s="29">
        <v>0</v>
      </c>
      <c r="P677" s="25">
        <f t="shared" si="30"/>
        <v>81128.759999999995</v>
      </c>
    </row>
    <row r="678" spans="1:16">
      <c r="A678" s="32"/>
      <c r="B678" s="23" t="s">
        <v>481</v>
      </c>
      <c r="C678" s="23"/>
      <c r="D678" s="26">
        <f>'[1]LG54 - 2013 ab'!$P$715</f>
        <v>56925</v>
      </c>
      <c r="E678" s="26">
        <v>0</v>
      </c>
      <c r="F678" s="26">
        <v>0</v>
      </c>
      <c r="G678" s="26">
        <v>0</v>
      </c>
      <c r="H678" s="28">
        <v>22317.730000000003</v>
      </c>
      <c r="I678" s="26">
        <v>0</v>
      </c>
      <c r="J678" s="28">
        <v>493.17000000000007</v>
      </c>
      <c r="K678" s="26">
        <v>0</v>
      </c>
      <c r="L678" s="29">
        <v>14920.61</v>
      </c>
      <c r="M678" s="29">
        <v>34319</v>
      </c>
      <c r="N678" s="29">
        <v>1654.89</v>
      </c>
      <c r="O678" s="29">
        <v>27144.3</v>
      </c>
      <c r="P678" s="25">
        <f t="shared" si="30"/>
        <v>157774.70000000001</v>
      </c>
    </row>
    <row r="679" spans="1:16">
      <c r="A679" s="32"/>
      <c r="B679" s="23" t="s">
        <v>482</v>
      </c>
      <c r="C679" s="23"/>
      <c r="D679" s="26">
        <f>'[1]LG54 - 2013 ab'!$P$716</f>
        <v>3068378</v>
      </c>
      <c r="E679" s="26">
        <v>460</v>
      </c>
      <c r="F679" s="26">
        <v>0</v>
      </c>
      <c r="G679" s="26">
        <v>0</v>
      </c>
      <c r="H679" s="28">
        <v>728336.95000000007</v>
      </c>
      <c r="I679" s="33">
        <v>20500.189999999999</v>
      </c>
      <c r="J679" s="28">
        <v>4186.1200000000008</v>
      </c>
      <c r="K679" s="26">
        <v>32522.93</v>
      </c>
      <c r="L679" s="29">
        <v>507387.80999999994</v>
      </c>
      <c r="M679" s="29">
        <v>141993</v>
      </c>
      <c r="N679" s="29">
        <v>40982.400000000001</v>
      </c>
      <c r="O679" s="29">
        <v>245538.86</v>
      </c>
      <c r="P679" s="25">
        <f t="shared" si="30"/>
        <v>4790286.2600000007</v>
      </c>
    </row>
    <row r="680" spans="1:16">
      <c r="A680" s="32"/>
      <c r="B680" s="23" t="s">
        <v>483</v>
      </c>
      <c r="C680" s="23"/>
      <c r="D680" s="26">
        <f>'[1]LG54 - 2013 ab'!$P$717</f>
        <v>2363598</v>
      </c>
      <c r="E680" s="26">
        <v>275215</v>
      </c>
      <c r="F680" s="26">
        <v>0</v>
      </c>
      <c r="G680" s="26">
        <v>0</v>
      </c>
      <c r="H680" s="28">
        <v>839535.96000000008</v>
      </c>
      <c r="I680" s="26">
        <v>0</v>
      </c>
      <c r="J680" s="28">
        <v>676.19</v>
      </c>
      <c r="K680" s="26">
        <v>5257.91</v>
      </c>
      <c r="L680" s="29">
        <v>105598.64000000001</v>
      </c>
      <c r="M680" s="29">
        <v>24560</v>
      </c>
      <c r="N680" s="29">
        <v>28833.7</v>
      </c>
      <c r="O680" s="29">
        <v>68795.199999999997</v>
      </c>
      <c r="P680" s="25">
        <f t="shared" si="30"/>
        <v>3712070.6000000006</v>
      </c>
    </row>
    <row r="681" spans="1:16">
      <c r="A681" s="32"/>
      <c r="B681" s="23" t="s">
        <v>484</v>
      </c>
      <c r="C681" s="23"/>
      <c r="D681" s="26">
        <f>'[1]LG54 - 2013 ab'!$P$718</f>
        <v>74493</v>
      </c>
      <c r="E681" s="26">
        <v>0</v>
      </c>
      <c r="F681" s="26">
        <v>0</v>
      </c>
      <c r="G681" s="26">
        <v>0</v>
      </c>
      <c r="H681" s="28">
        <v>29340.600000000002</v>
      </c>
      <c r="I681" s="26">
        <v>4609.3500000000004</v>
      </c>
      <c r="J681" s="28">
        <v>249.75</v>
      </c>
      <c r="K681" s="26">
        <v>0</v>
      </c>
      <c r="L681" s="29">
        <v>10096.85</v>
      </c>
      <c r="M681" s="29">
        <v>4203</v>
      </c>
      <c r="N681" s="29">
        <v>0</v>
      </c>
      <c r="O681" s="29">
        <v>14789.94</v>
      </c>
      <c r="P681" s="25">
        <f t="shared" si="30"/>
        <v>137782.49000000002</v>
      </c>
    </row>
    <row r="682" spans="1:16">
      <c r="A682" s="32"/>
      <c r="B682" s="23" t="s">
        <v>485</v>
      </c>
      <c r="C682" s="23"/>
      <c r="D682" s="26">
        <f>'[1]LG54 - 2013 ab'!$P$719</f>
        <v>1677684</v>
      </c>
      <c r="E682" s="26">
        <v>58623</v>
      </c>
      <c r="F682" s="26">
        <v>0</v>
      </c>
      <c r="G682" s="26">
        <v>0</v>
      </c>
      <c r="H682" s="28">
        <v>624650.03</v>
      </c>
      <c r="I682" s="26">
        <v>0</v>
      </c>
      <c r="J682" s="28">
        <v>2368.5</v>
      </c>
      <c r="K682" s="26">
        <v>18402.68</v>
      </c>
      <c r="L682" s="29">
        <v>180174.47</v>
      </c>
      <c r="M682" s="29">
        <v>130038</v>
      </c>
      <c r="N682" s="29">
        <v>35232.050000000003</v>
      </c>
      <c r="O682" s="29">
        <v>139779.53</v>
      </c>
      <c r="P682" s="25">
        <f t="shared" si="30"/>
        <v>2866952.2600000002</v>
      </c>
    </row>
    <row r="683" spans="1:16">
      <c r="A683" s="32"/>
      <c r="B683" s="23" t="s">
        <v>486</v>
      </c>
      <c r="C683" s="23"/>
      <c r="D683" s="26">
        <f>'[1]LG54 - 2013 ab'!$P$720</f>
        <v>1305482</v>
      </c>
      <c r="E683" s="26">
        <v>915</v>
      </c>
      <c r="F683" s="26">
        <v>0</v>
      </c>
      <c r="G683" s="26">
        <v>0</v>
      </c>
      <c r="H683" s="28">
        <v>502574.14</v>
      </c>
      <c r="I683" s="26">
        <v>47079.1</v>
      </c>
      <c r="J683" s="28">
        <v>2418.7599999999998</v>
      </c>
      <c r="K683" s="26">
        <v>18778.87</v>
      </c>
      <c r="L683" s="29">
        <v>151010</v>
      </c>
      <c r="M683" s="29">
        <v>50965</v>
      </c>
      <c r="N683" s="29">
        <v>10825.11</v>
      </c>
      <c r="O683" s="29">
        <v>148737.88</v>
      </c>
      <c r="P683" s="25">
        <f t="shared" si="30"/>
        <v>2238785.8600000003</v>
      </c>
    </row>
    <row r="684" spans="1:16">
      <c r="A684" s="23" t="s">
        <v>487</v>
      </c>
      <c r="B684" s="24"/>
      <c r="C684" s="24"/>
      <c r="I684" s="25"/>
      <c r="J684" s="28"/>
      <c r="O684" s="25"/>
      <c r="P684" s="25"/>
    </row>
    <row r="685" spans="1:16">
      <c r="A685" s="30"/>
      <c r="B685" s="31" t="s">
        <v>488</v>
      </c>
      <c r="C685" s="31"/>
      <c r="D685" s="26">
        <f>'[1]LG54 - 2013 ab'!$P$723</f>
        <v>53955</v>
      </c>
      <c r="E685" s="26">
        <v>320</v>
      </c>
      <c r="F685" s="26">
        <v>0</v>
      </c>
      <c r="G685" s="26">
        <v>0</v>
      </c>
      <c r="H685" s="28">
        <v>37027.82</v>
      </c>
      <c r="I685" s="26">
        <v>0</v>
      </c>
      <c r="J685" s="28">
        <v>112.09</v>
      </c>
      <c r="K685" s="26">
        <v>0</v>
      </c>
      <c r="L685" s="29">
        <v>7625.2099999999991</v>
      </c>
      <c r="M685" s="29">
        <v>4024</v>
      </c>
      <c r="N685" s="29">
        <v>2133.62</v>
      </c>
      <c r="O685" s="29">
        <v>11390.95</v>
      </c>
      <c r="P685" s="25">
        <f>SUM(D685:O685)</f>
        <v>116588.68999999999</v>
      </c>
    </row>
    <row r="686" spans="1:16">
      <c r="A686" s="32"/>
      <c r="B686" s="23" t="s">
        <v>489</v>
      </c>
      <c r="C686" s="23"/>
      <c r="D686" s="26">
        <f>'[1]LG54 - 2013 ab'!$P$724</f>
        <v>2849254</v>
      </c>
      <c r="E686" s="26">
        <v>141364.99</v>
      </c>
      <c r="F686" s="26">
        <v>0</v>
      </c>
      <c r="G686" s="26">
        <v>0</v>
      </c>
      <c r="H686" s="28">
        <v>1606936.39</v>
      </c>
      <c r="I686" s="26">
        <v>37863.339999999997</v>
      </c>
      <c r="J686" s="28">
        <v>4845.54</v>
      </c>
      <c r="K686" s="26">
        <v>37693.35</v>
      </c>
      <c r="L686" s="29">
        <v>688878.27</v>
      </c>
      <c r="M686" s="29">
        <v>119990</v>
      </c>
      <c r="N686" s="29">
        <v>42417.520000000004</v>
      </c>
      <c r="O686" s="29">
        <v>258402.65</v>
      </c>
      <c r="P686" s="25">
        <f>SUM(D686:O686)</f>
        <v>5787646.0499999989</v>
      </c>
    </row>
    <row r="687" spans="1:16">
      <c r="A687" s="32"/>
      <c r="B687" s="23" t="s">
        <v>702</v>
      </c>
      <c r="C687" s="39" t="s">
        <v>413</v>
      </c>
      <c r="I687" s="25"/>
      <c r="J687" s="28"/>
      <c r="O687" s="29"/>
      <c r="P687" s="25"/>
    </row>
    <row r="688" spans="1:16">
      <c r="A688" s="32"/>
      <c r="B688" s="23" t="s">
        <v>490</v>
      </c>
      <c r="C688" s="23"/>
      <c r="D688" s="26">
        <f>'[1]LG54 - 2013 ab'!$P$725</f>
        <v>194991</v>
      </c>
      <c r="E688" s="26">
        <v>8874.2800000000007</v>
      </c>
      <c r="F688" s="26">
        <v>0</v>
      </c>
      <c r="G688" s="26">
        <v>0</v>
      </c>
      <c r="H688" s="28">
        <v>116633.84999999999</v>
      </c>
      <c r="I688" s="26">
        <v>831.8</v>
      </c>
      <c r="J688" s="28">
        <v>351.5</v>
      </c>
      <c r="K688" s="26">
        <v>2733.94</v>
      </c>
      <c r="L688" s="29">
        <v>25742.210000000003</v>
      </c>
      <c r="M688" s="29">
        <v>8550</v>
      </c>
      <c r="N688" s="29">
        <v>3144.36</v>
      </c>
      <c r="O688" s="29">
        <v>31210.33</v>
      </c>
      <c r="P688" s="25">
        <f t="shared" ref="P688:P693" si="31">SUM(D688:O688)</f>
        <v>393063.27</v>
      </c>
    </row>
    <row r="689" spans="1:16">
      <c r="A689" s="32"/>
      <c r="B689" s="23" t="s">
        <v>491</v>
      </c>
      <c r="C689" s="23"/>
      <c r="D689" s="26">
        <f>'[1]LG54 - 2013 ab'!$P$726</f>
        <v>21893</v>
      </c>
      <c r="E689" s="26">
        <v>0</v>
      </c>
      <c r="F689" s="26">
        <v>0</v>
      </c>
      <c r="G689" s="26">
        <v>0</v>
      </c>
      <c r="H689" s="28">
        <v>37676.589999999997</v>
      </c>
      <c r="I689" s="33">
        <v>0</v>
      </c>
      <c r="J689" s="28">
        <v>114.15</v>
      </c>
      <c r="K689" s="33">
        <v>0</v>
      </c>
      <c r="L689" s="29">
        <v>9062.9499999999989</v>
      </c>
      <c r="M689" s="29">
        <v>4317</v>
      </c>
      <c r="N689" s="29">
        <v>752.85000000000014</v>
      </c>
      <c r="O689" s="29">
        <v>6260.17</v>
      </c>
      <c r="P689" s="25">
        <f t="shared" si="31"/>
        <v>80076.710000000006</v>
      </c>
    </row>
    <row r="690" spans="1:16">
      <c r="A690" s="32"/>
      <c r="B690" s="23" t="s">
        <v>492</v>
      </c>
      <c r="C690" s="23"/>
      <c r="D690" s="26">
        <f>'[1]LG54 - 2013 ab'!$P$727</f>
        <v>216957</v>
      </c>
      <c r="E690" s="26">
        <v>0</v>
      </c>
      <c r="F690" s="26">
        <v>0</v>
      </c>
      <c r="G690" s="26">
        <v>0</v>
      </c>
      <c r="H690" s="28">
        <v>105581.06999999998</v>
      </c>
      <c r="I690" s="26">
        <v>0</v>
      </c>
      <c r="J690" s="28">
        <v>317.81999999999994</v>
      </c>
      <c r="K690" s="26">
        <v>2467.1</v>
      </c>
      <c r="L690" s="29">
        <v>38112</v>
      </c>
      <c r="M690" s="29">
        <v>8439</v>
      </c>
      <c r="N690" s="29">
        <v>2101.06</v>
      </c>
      <c r="O690" s="29">
        <v>19991.599999999999</v>
      </c>
      <c r="P690" s="25">
        <f t="shared" si="31"/>
        <v>393966.64999999991</v>
      </c>
    </row>
    <row r="691" spans="1:16">
      <c r="A691" s="32"/>
      <c r="B691" s="23" t="s">
        <v>493</v>
      </c>
      <c r="C691" s="23"/>
      <c r="D691" s="26">
        <f>'[1]LG54 - 2013 ab'!$P$728</f>
        <v>560513</v>
      </c>
      <c r="E691" s="26">
        <v>36785</v>
      </c>
      <c r="F691" s="26">
        <v>0</v>
      </c>
      <c r="G691" s="26">
        <v>0</v>
      </c>
      <c r="H691" s="28">
        <v>222392.05</v>
      </c>
      <c r="I691" s="26">
        <v>0</v>
      </c>
      <c r="J691" s="28">
        <v>670.32999999999993</v>
      </c>
      <c r="K691" s="26">
        <v>5214.17</v>
      </c>
      <c r="L691" s="29">
        <v>53055.89</v>
      </c>
      <c r="M691" s="29">
        <v>14050</v>
      </c>
      <c r="N691" s="29">
        <v>8107.2999999999993</v>
      </c>
      <c r="O691" s="29">
        <v>43017.599999999999</v>
      </c>
      <c r="P691" s="25">
        <f t="shared" si="31"/>
        <v>943805.34000000008</v>
      </c>
    </row>
    <row r="692" spans="1:16">
      <c r="A692" s="32"/>
      <c r="B692" s="23" t="s">
        <v>494</v>
      </c>
      <c r="C692" s="23"/>
      <c r="D692" s="26">
        <f>'[1]LG54 - 2013 ab'!$P$729</f>
        <v>89890</v>
      </c>
      <c r="E692" s="26">
        <v>1391</v>
      </c>
      <c r="F692" s="26">
        <v>0</v>
      </c>
      <c r="G692" s="26">
        <v>0</v>
      </c>
      <c r="H692" s="28">
        <v>81152.06</v>
      </c>
      <c r="I692" s="26">
        <v>0</v>
      </c>
      <c r="J692" s="28">
        <v>244.61999999999998</v>
      </c>
      <c r="K692" s="26">
        <v>0</v>
      </c>
      <c r="L692" s="29">
        <v>33288.04</v>
      </c>
      <c r="M692" s="29">
        <v>5271</v>
      </c>
      <c r="N692" s="29">
        <v>3823.2999999999997</v>
      </c>
      <c r="O692" s="29">
        <v>17576.23</v>
      </c>
      <c r="P692" s="25">
        <f t="shared" si="31"/>
        <v>232636.25</v>
      </c>
    </row>
    <row r="693" spans="1:16">
      <c r="A693" s="32"/>
      <c r="B693" s="23" t="s">
        <v>495</v>
      </c>
      <c r="C693" s="23"/>
      <c r="D693" s="26">
        <f>'[1]LG54 - 2013 ab'!$P$730</f>
        <v>22849</v>
      </c>
      <c r="E693" s="26">
        <v>0</v>
      </c>
      <c r="F693" s="26">
        <v>0</v>
      </c>
      <c r="G693" s="26">
        <v>0</v>
      </c>
      <c r="H693" s="28">
        <v>55113.299999999996</v>
      </c>
      <c r="I693" s="33">
        <v>0</v>
      </c>
      <c r="J693" s="28">
        <v>166.39</v>
      </c>
      <c r="K693" s="33">
        <v>0</v>
      </c>
      <c r="L693" s="29">
        <v>6668.09</v>
      </c>
      <c r="M693" s="29">
        <v>3229</v>
      </c>
      <c r="N693" s="29">
        <v>806.76</v>
      </c>
      <c r="O693" s="29">
        <v>10333.5</v>
      </c>
      <c r="P693" s="25">
        <f t="shared" si="31"/>
        <v>99166.039999999979</v>
      </c>
    </row>
    <row r="694" spans="1:16">
      <c r="A694" s="23" t="s">
        <v>496</v>
      </c>
      <c r="B694" s="24"/>
      <c r="C694" s="24"/>
      <c r="D694" s="25"/>
      <c r="I694" s="25"/>
      <c r="J694" s="28"/>
      <c r="O694" s="29"/>
      <c r="P694" s="25"/>
    </row>
    <row r="695" spans="1:16">
      <c r="A695" s="32"/>
      <c r="B695" s="23" t="s">
        <v>497</v>
      </c>
      <c r="C695" s="23"/>
      <c r="D695" s="33">
        <f>'[1]LG54 - 2013 ab'!$P$733</f>
        <v>14965</v>
      </c>
      <c r="E695" s="26">
        <v>0</v>
      </c>
      <c r="F695" s="26">
        <v>0</v>
      </c>
      <c r="G695" s="26">
        <v>0</v>
      </c>
      <c r="H695" s="28">
        <v>5258.1400000000012</v>
      </c>
      <c r="I695" s="26">
        <v>0</v>
      </c>
      <c r="J695" s="28">
        <v>166.97</v>
      </c>
      <c r="K695" s="33">
        <v>1299.17</v>
      </c>
      <c r="L695" s="29">
        <v>5759.62</v>
      </c>
      <c r="M695" s="29">
        <v>2605</v>
      </c>
      <c r="N695" s="29">
        <v>10195.56</v>
      </c>
      <c r="O695" s="29">
        <v>10599.07</v>
      </c>
      <c r="P695" s="25">
        <f>SUM(D695:O695)</f>
        <v>50848.53</v>
      </c>
    </row>
    <row r="696" spans="1:16">
      <c r="B696" s="45" t="s">
        <v>498</v>
      </c>
      <c r="C696" s="23"/>
      <c r="D696" s="26">
        <f>'[1]LG54 - 2013 ab'!$P$734</f>
        <v>110493</v>
      </c>
      <c r="E696" s="26">
        <v>0</v>
      </c>
      <c r="F696" s="26">
        <v>0</v>
      </c>
      <c r="G696" s="26">
        <v>0</v>
      </c>
      <c r="H696" s="28">
        <v>37944.6</v>
      </c>
      <c r="I696" s="33">
        <v>0</v>
      </c>
      <c r="J696" s="28">
        <v>0</v>
      </c>
      <c r="K696" s="26">
        <v>2327.13</v>
      </c>
      <c r="L696" s="29">
        <v>12438.470000000001</v>
      </c>
      <c r="M696" s="29">
        <v>9328</v>
      </c>
      <c r="N696" s="29">
        <v>3594.1099999999997</v>
      </c>
      <c r="O696" s="29">
        <v>18123.330000000002</v>
      </c>
      <c r="P696" s="25">
        <f>SUM(D696:O696)</f>
        <v>194248.64</v>
      </c>
    </row>
    <row r="697" spans="1:16">
      <c r="A697" s="32"/>
      <c r="B697" s="23" t="s">
        <v>499</v>
      </c>
      <c r="C697" s="23"/>
      <c r="D697" s="26">
        <f>'[1]LG54 - 2013 ab'!$P$735</f>
        <v>3268937</v>
      </c>
      <c r="E697" s="26">
        <v>20695.25</v>
      </c>
      <c r="F697" s="26">
        <v>0</v>
      </c>
      <c r="G697" s="26">
        <v>0</v>
      </c>
      <c r="H697" s="28">
        <v>1298165.44</v>
      </c>
      <c r="I697" s="26">
        <v>0</v>
      </c>
      <c r="J697" s="28">
        <v>8893.4599999999991</v>
      </c>
      <c r="K697" s="26">
        <v>69245.17</v>
      </c>
      <c r="L697" s="29">
        <v>595997.03</v>
      </c>
      <c r="M697" s="29">
        <v>247059</v>
      </c>
      <c r="N697" s="29">
        <v>239363.56</v>
      </c>
      <c r="O697" s="29">
        <v>475441.18</v>
      </c>
      <c r="P697" s="25">
        <f>SUM(D697:O697)</f>
        <v>6223797.0899999989</v>
      </c>
    </row>
    <row r="698" spans="1:16">
      <c r="A698" s="32"/>
      <c r="B698" s="23" t="s">
        <v>703</v>
      </c>
      <c r="C698" s="39" t="s">
        <v>275</v>
      </c>
      <c r="I698" s="25"/>
      <c r="J698" s="28"/>
      <c r="O698" s="29"/>
      <c r="P698" s="25"/>
    </row>
    <row r="699" spans="1:16">
      <c r="A699" s="32"/>
      <c r="B699" s="23" t="s">
        <v>500</v>
      </c>
      <c r="C699" s="23"/>
      <c r="D699" s="26">
        <f>'[1]LG54 - 2013 ab'!$P$737</f>
        <v>177741</v>
      </c>
      <c r="E699" s="26">
        <v>3288</v>
      </c>
      <c r="F699" s="26">
        <v>0</v>
      </c>
      <c r="G699" s="26">
        <v>0</v>
      </c>
      <c r="H699" s="28">
        <v>62625.070000000014</v>
      </c>
      <c r="I699" s="33">
        <v>0</v>
      </c>
      <c r="J699" s="28">
        <v>469.47</v>
      </c>
      <c r="K699" s="33">
        <v>3656.91</v>
      </c>
      <c r="L699" s="29">
        <v>18743.420000000002</v>
      </c>
      <c r="M699" s="29">
        <v>9868</v>
      </c>
      <c r="N699" s="29">
        <v>0</v>
      </c>
      <c r="O699" s="29">
        <v>29813.83</v>
      </c>
      <c r="P699" s="25">
        <f>SUM(D699:O699)</f>
        <v>306205.7</v>
      </c>
    </row>
    <row r="700" spans="1:16">
      <c r="A700" s="23" t="s">
        <v>501</v>
      </c>
      <c r="B700" s="24"/>
      <c r="C700" s="24"/>
      <c r="I700" s="25"/>
      <c r="J700" s="28"/>
      <c r="O700" s="25"/>
      <c r="P700" s="25"/>
    </row>
    <row r="701" spans="1:16">
      <c r="A701" s="32"/>
      <c r="B701" s="23" t="s">
        <v>502</v>
      </c>
      <c r="C701" s="23"/>
      <c r="D701" s="26">
        <f>'[1]LG54 - 2013 ab'!$P$740</f>
        <v>5583319</v>
      </c>
      <c r="E701" s="26">
        <v>289603.73</v>
      </c>
      <c r="F701" s="26">
        <v>0</v>
      </c>
      <c r="G701" s="26">
        <v>0</v>
      </c>
      <c r="H701" s="28">
        <v>2721507.97</v>
      </c>
      <c r="I701" s="33">
        <v>0</v>
      </c>
      <c r="J701" s="28">
        <v>8936.52</v>
      </c>
      <c r="K701" s="33">
        <v>69415.77</v>
      </c>
      <c r="L701" s="29">
        <v>882771.8</v>
      </c>
      <c r="M701" s="29">
        <v>171986</v>
      </c>
      <c r="N701" s="29">
        <v>123480.43</v>
      </c>
      <c r="O701" s="29">
        <v>525069.49</v>
      </c>
      <c r="P701" s="25">
        <f t="shared" ref="P701:P710" si="32">SUM(D701:O701)</f>
        <v>10376090.710000001</v>
      </c>
    </row>
    <row r="702" spans="1:16">
      <c r="A702" s="32"/>
      <c r="B702" s="23" t="s">
        <v>503</v>
      </c>
      <c r="C702" s="23"/>
      <c r="D702" s="26">
        <f>'[1]LG54 - 2013 ab'!$P$741</f>
        <v>212649</v>
      </c>
      <c r="E702" s="26">
        <v>0</v>
      </c>
      <c r="F702" s="26">
        <v>0</v>
      </c>
      <c r="G702" s="26">
        <v>0</v>
      </c>
      <c r="H702" s="28">
        <v>336872.23000000004</v>
      </c>
      <c r="I702" s="26">
        <v>0</v>
      </c>
      <c r="J702" s="28">
        <v>0</v>
      </c>
      <c r="K702" s="26">
        <v>8551.52</v>
      </c>
      <c r="L702" s="29">
        <v>26505.910000000003</v>
      </c>
      <c r="M702" s="29">
        <v>10447</v>
      </c>
      <c r="N702" s="29">
        <v>9273.6099999999988</v>
      </c>
      <c r="O702" s="29">
        <v>56390.84</v>
      </c>
      <c r="P702" s="25">
        <f t="shared" si="32"/>
        <v>660690.11</v>
      </c>
    </row>
    <row r="703" spans="1:16">
      <c r="A703" s="32"/>
      <c r="B703" s="23" t="s">
        <v>504</v>
      </c>
      <c r="C703" s="23"/>
      <c r="D703" s="26">
        <f>'[1]LG54 - 2013 ab'!$P$743+'[1]LG54 - 2013 ab'!$P$744</f>
        <v>1294483</v>
      </c>
      <c r="E703" s="26">
        <v>33286.06</v>
      </c>
      <c r="F703" s="26">
        <v>0</v>
      </c>
      <c r="G703" s="26">
        <v>0</v>
      </c>
      <c r="H703" s="28">
        <v>526453.65</v>
      </c>
      <c r="I703" s="33">
        <v>0</v>
      </c>
      <c r="J703" s="28">
        <v>1682.32</v>
      </c>
      <c r="K703" s="33">
        <v>13127.279999999999</v>
      </c>
      <c r="L703" s="29">
        <v>132011.57</v>
      </c>
      <c r="M703" s="29">
        <v>27038</v>
      </c>
      <c r="N703" s="29">
        <v>18015.32</v>
      </c>
      <c r="O703" s="29">
        <v>103739.67</v>
      </c>
      <c r="P703" s="25">
        <f t="shared" si="32"/>
        <v>2149836.87</v>
      </c>
    </row>
    <row r="704" spans="1:16">
      <c r="A704" s="32"/>
      <c r="B704" s="23" t="s">
        <v>505</v>
      </c>
      <c r="C704" s="23"/>
      <c r="D704" s="26">
        <f>'[1]LG54 - 2013 ab'!$P$745</f>
        <v>28029</v>
      </c>
      <c r="E704" s="26">
        <v>0</v>
      </c>
      <c r="F704" s="26">
        <v>0</v>
      </c>
      <c r="G704" s="26">
        <v>0</v>
      </c>
      <c r="H704" s="28">
        <v>115386.49000000002</v>
      </c>
      <c r="I704" s="26">
        <v>0</v>
      </c>
      <c r="J704" s="28">
        <v>377.91999999999996</v>
      </c>
      <c r="K704" s="26">
        <v>0</v>
      </c>
      <c r="L704" s="29">
        <v>19096</v>
      </c>
      <c r="M704" s="29">
        <v>7808</v>
      </c>
      <c r="N704" s="29">
        <v>0</v>
      </c>
      <c r="O704" s="29">
        <v>14062.02</v>
      </c>
      <c r="P704" s="25">
        <f t="shared" si="32"/>
        <v>184759.43000000002</v>
      </c>
    </row>
    <row r="705" spans="1:16">
      <c r="A705" s="32"/>
      <c r="B705" s="23" t="s">
        <v>506</v>
      </c>
      <c r="C705" s="23"/>
      <c r="D705" s="26">
        <f>'[1]LG54 - 2013 ab'!$P$746</f>
        <v>164386</v>
      </c>
      <c r="E705" s="26">
        <v>0</v>
      </c>
      <c r="F705" s="26">
        <v>0</v>
      </c>
      <c r="G705" s="26">
        <v>0</v>
      </c>
      <c r="H705" s="28">
        <v>103402.42</v>
      </c>
      <c r="I705" s="26">
        <v>0</v>
      </c>
      <c r="J705" s="28">
        <v>339.45000000000005</v>
      </c>
      <c r="K705" s="26">
        <v>0</v>
      </c>
      <c r="L705" s="29">
        <v>149192.97</v>
      </c>
      <c r="M705" s="29">
        <v>18799</v>
      </c>
      <c r="N705" s="29">
        <v>5649.42</v>
      </c>
      <c r="O705" s="29">
        <v>20061.07</v>
      </c>
      <c r="P705" s="25">
        <f t="shared" si="32"/>
        <v>461830.32999999996</v>
      </c>
    </row>
    <row r="706" spans="1:16">
      <c r="A706" s="32"/>
      <c r="B706" s="23" t="s">
        <v>507</v>
      </c>
      <c r="C706" s="23"/>
      <c r="D706" s="26">
        <f>'[1]LG54 - 2013 ab'!$P$747</f>
        <v>1014253</v>
      </c>
      <c r="E706" s="26">
        <v>7294.8</v>
      </c>
      <c r="F706" s="26">
        <v>0</v>
      </c>
      <c r="G706" s="26">
        <v>0</v>
      </c>
      <c r="H706" s="28">
        <v>405857.93</v>
      </c>
      <c r="I706" s="26">
        <v>0</v>
      </c>
      <c r="J706" s="28">
        <v>1332.91</v>
      </c>
      <c r="K706" s="26">
        <v>10353.959999999999</v>
      </c>
      <c r="L706" s="29">
        <v>105036.77</v>
      </c>
      <c r="M706" s="29">
        <v>20259</v>
      </c>
      <c r="N706" s="29">
        <v>21518.62</v>
      </c>
      <c r="O706" s="29">
        <v>78205.88</v>
      </c>
      <c r="P706" s="25">
        <f t="shared" si="32"/>
        <v>1664112.87</v>
      </c>
    </row>
    <row r="707" spans="1:16">
      <c r="A707" s="32"/>
      <c r="B707" s="23" t="s">
        <v>508</v>
      </c>
      <c r="C707" s="23"/>
      <c r="D707" s="26">
        <f>'[1]LG54 - 2013 ab'!$P$748</f>
        <v>607974</v>
      </c>
      <c r="E707" s="26">
        <v>2517</v>
      </c>
      <c r="F707" s="26">
        <v>0</v>
      </c>
      <c r="G707" s="26">
        <v>0</v>
      </c>
      <c r="H707" s="28">
        <v>323029.64</v>
      </c>
      <c r="I707" s="26">
        <v>0</v>
      </c>
      <c r="J707" s="28">
        <v>1062.98</v>
      </c>
      <c r="K707" s="26">
        <v>0</v>
      </c>
      <c r="L707" s="29">
        <v>113062.95999999999</v>
      </c>
      <c r="M707" s="29">
        <v>22282</v>
      </c>
      <c r="N707" s="29">
        <v>15763.16</v>
      </c>
      <c r="O707" s="29">
        <v>72765.77</v>
      </c>
      <c r="P707" s="25">
        <f t="shared" si="32"/>
        <v>1158457.51</v>
      </c>
    </row>
    <row r="708" spans="1:16">
      <c r="A708" s="32"/>
      <c r="B708" s="24" t="s">
        <v>509</v>
      </c>
      <c r="C708" s="23"/>
      <c r="D708" s="26">
        <f>'[1]LG54 - 2013 ab'!$P$749</f>
        <v>82750</v>
      </c>
      <c r="E708" s="26">
        <v>0</v>
      </c>
      <c r="F708" s="26">
        <v>0</v>
      </c>
      <c r="G708" s="26">
        <v>0</v>
      </c>
      <c r="H708" s="28">
        <v>127325.9</v>
      </c>
      <c r="I708" s="26">
        <v>0</v>
      </c>
      <c r="J708" s="28">
        <v>418.34999999999997</v>
      </c>
      <c r="K708" s="26">
        <v>0</v>
      </c>
      <c r="L708" s="29">
        <v>26780</v>
      </c>
      <c r="M708" s="29">
        <v>8625</v>
      </c>
      <c r="N708" s="29">
        <v>2764.7700000000004</v>
      </c>
      <c r="O708" s="29">
        <v>15600.12</v>
      </c>
      <c r="P708" s="25">
        <f t="shared" si="32"/>
        <v>264264.14</v>
      </c>
    </row>
    <row r="709" spans="1:16">
      <c r="A709" s="32"/>
      <c r="B709" s="23" t="s">
        <v>510</v>
      </c>
      <c r="C709" s="23"/>
      <c r="D709" s="26">
        <f>'[1]LG54 - 2013 ab'!$P$750</f>
        <v>113062</v>
      </c>
      <c r="E709" s="26">
        <v>11091.27</v>
      </c>
      <c r="F709" s="26">
        <v>0</v>
      </c>
      <c r="G709" s="26">
        <v>0</v>
      </c>
      <c r="H709" s="28">
        <v>105846.43000000001</v>
      </c>
      <c r="I709" s="33">
        <v>0</v>
      </c>
      <c r="J709" s="28">
        <v>347.84000000000003</v>
      </c>
      <c r="K709" s="26">
        <v>2690.86</v>
      </c>
      <c r="L709" s="29">
        <v>36021.06</v>
      </c>
      <c r="M709" s="29">
        <v>10889</v>
      </c>
      <c r="N709" s="29">
        <v>5302.24</v>
      </c>
      <c r="O709" s="29">
        <v>25203.82</v>
      </c>
      <c r="P709" s="25">
        <f t="shared" si="32"/>
        <v>310454.51999999996</v>
      </c>
    </row>
    <row r="710" spans="1:16">
      <c r="A710" s="32"/>
      <c r="B710" s="23" t="s">
        <v>725</v>
      </c>
      <c r="C710" s="23"/>
      <c r="D710" s="26">
        <f>'[1]LG54 - 2013 ab'!$P$751</f>
        <v>433239</v>
      </c>
      <c r="E710" s="26">
        <v>940</v>
      </c>
      <c r="F710" s="26">
        <v>0</v>
      </c>
      <c r="G710" s="26">
        <v>0</v>
      </c>
      <c r="H710" s="28">
        <v>256903.91</v>
      </c>
      <c r="I710" s="26">
        <v>0</v>
      </c>
      <c r="J710" s="28">
        <v>845.14</v>
      </c>
      <c r="K710" s="26">
        <v>6574.57</v>
      </c>
      <c r="L710" s="29">
        <v>51148.03</v>
      </c>
      <c r="M710" s="29">
        <v>17856</v>
      </c>
      <c r="N710" s="29">
        <v>8270.4699999999993</v>
      </c>
      <c r="O710" s="29">
        <v>46622.6</v>
      </c>
      <c r="P710" s="25">
        <f t="shared" si="32"/>
        <v>822399.72</v>
      </c>
    </row>
    <row r="711" spans="1:16">
      <c r="A711" s="2" t="s">
        <v>714</v>
      </c>
      <c r="B711" s="2"/>
      <c r="C711" s="2"/>
      <c r="D711" s="41"/>
      <c r="E711" s="41"/>
      <c r="F711" s="41"/>
      <c r="G711" s="42"/>
      <c r="H711" s="3"/>
      <c r="I711" s="3"/>
      <c r="J711" s="3"/>
      <c r="K711" s="3"/>
      <c r="L711" s="3"/>
      <c r="M711" s="3"/>
      <c r="N711" s="3"/>
      <c r="O711" s="3"/>
      <c r="P711" s="3"/>
    </row>
    <row r="712" spans="1:16">
      <c r="A712" s="4" t="s">
        <v>599</v>
      </c>
      <c r="B712" s="5"/>
      <c r="C712" s="5"/>
      <c r="D712" s="61"/>
      <c r="E712" s="63" t="s">
        <v>742</v>
      </c>
      <c r="F712" s="63"/>
      <c r="G712" s="62"/>
      <c r="H712" s="69"/>
      <c r="I712" s="73" t="s">
        <v>754</v>
      </c>
      <c r="J712" s="70" t="s">
        <v>755</v>
      </c>
      <c r="K712" s="66"/>
      <c r="L712" s="66"/>
      <c r="M712" s="66"/>
      <c r="N712" s="66"/>
      <c r="O712" s="65"/>
      <c r="P712" s="9"/>
    </row>
    <row r="713" spans="1:16">
      <c r="A713" s="10"/>
      <c r="B713" s="11"/>
      <c r="C713" s="11"/>
      <c r="D713" s="6" t="s">
        <v>736</v>
      </c>
      <c r="E713" s="63" t="s">
        <v>743</v>
      </c>
      <c r="F713" s="63"/>
      <c r="G713" s="64"/>
      <c r="H713" s="7" t="s">
        <v>600</v>
      </c>
      <c r="I713" s="7" t="s">
        <v>602</v>
      </c>
      <c r="J713" s="7" t="s">
        <v>715</v>
      </c>
      <c r="K713" s="8" t="s">
        <v>739</v>
      </c>
      <c r="L713" s="71" t="s">
        <v>746</v>
      </c>
      <c r="M713" s="7" t="s">
        <v>751</v>
      </c>
      <c r="N713" s="7" t="s">
        <v>745</v>
      </c>
      <c r="O713" s="67" t="s">
        <v>720</v>
      </c>
      <c r="P713" s="15"/>
    </row>
    <row r="714" spans="1:16">
      <c r="A714" s="10"/>
      <c r="B714" s="11"/>
      <c r="C714" s="11"/>
      <c r="D714" s="12" t="s">
        <v>735</v>
      </c>
      <c r="E714" s="26" t="s">
        <v>758</v>
      </c>
      <c r="H714" s="13" t="s">
        <v>737</v>
      </c>
      <c r="I714" s="13" t="s">
        <v>606</v>
      </c>
      <c r="J714" s="13" t="s">
        <v>716</v>
      </c>
      <c r="K714" s="13" t="s">
        <v>740</v>
      </c>
      <c r="L714" s="72" t="s">
        <v>747</v>
      </c>
      <c r="M714" s="13" t="s">
        <v>753</v>
      </c>
      <c r="N714" s="13" t="s">
        <v>708</v>
      </c>
      <c r="O714" s="68" t="s">
        <v>721</v>
      </c>
      <c r="P714" s="15"/>
    </row>
    <row r="715" spans="1:16">
      <c r="A715" s="10"/>
      <c r="B715" s="11"/>
      <c r="C715" s="11"/>
      <c r="D715" s="13" t="s">
        <v>603</v>
      </c>
      <c r="E715" s="8" t="s">
        <v>601</v>
      </c>
      <c r="F715" s="8" t="s">
        <v>734</v>
      </c>
      <c r="G715" s="7" t="s">
        <v>604</v>
      </c>
      <c r="H715" s="13" t="s">
        <v>605</v>
      </c>
      <c r="I715" s="13" t="s">
        <v>609</v>
      </c>
      <c r="J715" s="13" t="s">
        <v>717</v>
      </c>
      <c r="K715" s="13" t="s">
        <v>741</v>
      </c>
      <c r="L715" s="72" t="s">
        <v>748</v>
      </c>
      <c r="M715" s="13" t="s">
        <v>609</v>
      </c>
      <c r="N715" s="13" t="s">
        <v>609</v>
      </c>
      <c r="O715" s="14" t="s">
        <v>607</v>
      </c>
      <c r="P715" s="15"/>
    </row>
    <row r="716" spans="1:16">
      <c r="A716" s="1"/>
      <c r="C716" s="11"/>
      <c r="D716" s="13" t="s">
        <v>608</v>
      </c>
      <c r="E716" s="12" t="s">
        <v>738</v>
      </c>
      <c r="F716" s="12" t="s">
        <v>709</v>
      </c>
      <c r="G716" s="13" t="s">
        <v>738</v>
      </c>
      <c r="H716" s="13" t="s">
        <v>744</v>
      </c>
      <c r="I716" s="13" t="s">
        <v>719</v>
      </c>
      <c r="J716" s="13" t="s">
        <v>603</v>
      </c>
      <c r="K716" s="13" t="s">
        <v>709</v>
      </c>
      <c r="L716" s="72" t="s">
        <v>749</v>
      </c>
      <c r="M716" s="13" t="s">
        <v>750</v>
      </c>
      <c r="N716" s="13" t="s">
        <v>752</v>
      </c>
      <c r="O716" s="14" t="s">
        <v>610</v>
      </c>
      <c r="P716" s="16" t="s">
        <v>611</v>
      </c>
    </row>
    <row r="717" spans="1:16">
      <c r="A717" s="17" t="s">
        <v>612</v>
      </c>
      <c r="B717" s="18"/>
      <c r="C717" s="19"/>
      <c r="D717" s="60" t="s">
        <v>613</v>
      </c>
      <c r="E717" s="60" t="s">
        <v>613</v>
      </c>
      <c r="F717" s="60" t="s">
        <v>613</v>
      </c>
      <c r="G717" s="60" t="s">
        <v>613</v>
      </c>
      <c r="H717" s="20" t="s">
        <v>613</v>
      </c>
      <c r="I717" s="20" t="s">
        <v>613</v>
      </c>
      <c r="J717" s="20" t="s">
        <v>613</v>
      </c>
      <c r="K717" s="20" t="s">
        <v>613</v>
      </c>
      <c r="L717" s="20" t="s">
        <v>613</v>
      </c>
      <c r="M717" s="20" t="s">
        <v>613</v>
      </c>
      <c r="N717" s="20" t="s">
        <v>613</v>
      </c>
      <c r="O717" s="21" t="s">
        <v>613</v>
      </c>
      <c r="P717" s="22" t="s">
        <v>613</v>
      </c>
    </row>
    <row r="718" spans="1:16">
      <c r="A718" s="23" t="s">
        <v>511</v>
      </c>
      <c r="B718" s="24"/>
      <c r="C718" s="24"/>
      <c r="I718" s="25"/>
      <c r="J718" s="28"/>
      <c r="O718" s="25"/>
      <c r="P718" s="25"/>
    </row>
    <row r="719" spans="1:16">
      <c r="A719" s="32"/>
      <c r="B719" s="23" t="s">
        <v>512</v>
      </c>
      <c r="C719" s="23"/>
      <c r="D719" s="26">
        <f>'[1]LG54 - 2013 ab'!$P$754</f>
        <v>27315</v>
      </c>
      <c r="E719" s="26">
        <v>0</v>
      </c>
      <c r="F719" s="26">
        <v>0</v>
      </c>
      <c r="G719" s="26">
        <v>0</v>
      </c>
      <c r="H719" s="28">
        <v>10063.779999999999</v>
      </c>
      <c r="I719" s="33">
        <v>0</v>
      </c>
      <c r="J719" s="28">
        <v>105.53</v>
      </c>
      <c r="K719" s="26">
        <v>814.23</v>
      </c>
      <c r="L719" s="29">
        <v>10555.710000000001</v>
      </c>
      <c r="M719" s="29">
        <v>5153</v>
      </c>
      <c r="N719" s="29">
        <v>1403.2599999999998</v>
      </c>
      <c r="O719" s="29">
        <v>7399.83</v>
      </c>
      <c r="P719" s="25">
        <f>SUM(D719:O719)</f>
        <v>62810.340000000004</v>
      </c>
    </row>
    <row r="720" spans="1:16">
      <c r="A720" s="32"/>
      <c r="B720" s="23" t="s">
        <v>513</v>
      </c>
      <c r="C720" s="23"/>
      <c r="D720" s="26">
        <f>'[1]LG54 - 2013 ab'!$P$756+'[1]LG54 - 2013 ab'!$P$757</f>
        <v>2390772</v>
      </c>
      <c r="E720" s="26">
        <v>0</v>
      </c>
      <c r="F720" s="26">
        <v>0</v>
      </c>
      <c r="G720" s="26">
        <v>0</v>
      </c>
      <c r="H720" s="28">
        <v>786521.78</v>
      </c>
      <c r="I720" s="26">
        <v>0</v>
      </c>
      <c r="J720" s="28">
        <v>3862.37</v>
      </c>
      <c r="K720" s="26">
        <v>29856.309999999998</v>
      </c>
      <c r="L720" s="29">
        <v>253311</v>
      </c>
      <c r="M720" s="29">
        <v>63745</v>
      </c>
      <c r="N720" s="29">
        <v>42071.42</v>
      </c>
      <c r="O720" s="29">
        <v>204977.79</v>
      </c>
      <c r="P720" s="25">
        <f>SUM(D720:O720)</f>
        <v>3775117.6700000004</v>
      </c>
    </row>
    <row r="721" spans="1:16">
      <c r="A721" s="32"/>
      <c r="B721" s="23" t="s">
        <v>704</v>
      </c>
      <c r="C721" s="39" t="s">
        <v>234</v>
      </c>
      <c r="D721" s="33"/>
      <c r="I721" s="25"/>
      <c r="J721" s="28"/>
      <c r="O721" s="29"/>
      <c r="P721" s="25"/>
    </row>
    <row r="722" spans="1:16">
      <c r="A722" s="32"/>
      <c r="B722" s="23" t="s">
        <v>514</v>
      </c>
      <c r="C722" s="23"/>
      <c r="D722" s="26">
        <f>'[1]LG54 - 2013 ab'!$P$758</f>
        <v>401192</v>
      </c>
      <c r="E722" s="26">
        <v>26124.27</v>
      </c>
      <c r="F722" s="26">
        <v>0</v>
      </c>
      <c r="G722" s="26">
        <v>0</v>
      </c>
      <c r="H722" s="28">
        <v>139308.96</v>
      </c>
      <c r="I722" s="26">
        <v>0</v>
      </c>
      <c r="J722" s="28">
        <v>787.68000000000006</v>
      </c>
      <c r="K722" s="26">
        <v>6106.53</v>
      </c>
      <c r="L722" s="29">
        <v>60629.22</v>
      </c>
      <c r="M722" s="29">
        <v>14856</v>
      </c>
      <c r="N722" s="29">
        <v>9620.59</v>
      </c>
      <c r="O722" s="29">
        <v>47877.760000000002</v>
      </c>
      <c r="P722" s="25">
        <f>SUM(D722:O722)</f>
        <v>706503.01</v>
      </c>
    </row>
    <row r="723" spans="1:16">
      <c r="A723" s="23" t="s">
        <v>515</v>
      </c>
      <c r="B723" s="24"/>
      <c r="C723" s="24"/>
      <c r="I723" s="25"/>
      <c r="J723" s="28"/>
      <c r="O723" s="29"/>
      <c r="P723" s="25"/>
    </row>
    <row r="724" spans="1:16">
      <c r="A724" s="32"/>
      <c r="B724" s="23" t="s">
        <v>516</v>
      </c>
      <c r="C724" s="23"/>
      <c r="D724" s="26">
        <f>'[1]LG54 - 2013 ab'!$P$761</f>
        <v>527951</v>
      </c>
      <c r="E724" s="26">
        <v>0</v>
      </c>
      <c r="F724" s="26">
        <v>0</v>
      </c>
      <c r="G724" s="26">
        <v>0</v>
      </c>
      <c r="H724" s="28">
        <v>378512.62</v>
      </c>
      <c r="I724" s="33">
        <v>0</v>
      </c>
      <c r="J724" s="28">
        <v>894.92000000000007</v>
      </c>
      <c r="K724" s="33">
        <v>6963.89</v>
      </c>
      <c r="L724" s="29">
        <v>115869.4</v>
      </c>
      <c r="M724" s="29">
        <v>10593</v>
      </c>
      <c r="N724" s="29">
        <v>9367.83</v>
      </c>
      <c r="O724" s="29">
        <v>47380.27</v>
      </c>
      <c r="P724" s="25">
        <f>SUM(D724:O724)</f>
        <v>1097532.9300000002</v>
      </c>
    </row>
    <row r="725" spans="1:16">
      <c r="A725" s="32"/>
      <c r="B725" s="23" t="s">
        <v>517</v>
      </c>
      <c r="C725" s="23"/>
      <c r="D725" s="26">
        <f>'[1]LG54 - 2013 ab'!$P$763+'[1]LG54 - 2013 ab'!$P$764</f>
        <v>2421484</v>
      </c>
      <c r="E725" s="26">
        <v>66407</v>
      </c>
      <c r="F725" s="26">
        <v>0</v>
      </c>
      <c r="G725" s="26">
        <v>123224</v>
      </c>
      <c r="H725" s="28">
        <v>943668.37999999989</v>
      </c>
      <c r="I725" s="26">
        <v>60223.65</v>
      </c>
      <c r="J725" s="28">
        <v>2230.86</v>
      </c>
      <c r="K725" s="26">
        <v>17335.349999999999</v>
      </c>
      <c r="L725" s="29">
        <v>234720.67</v>
      </c>
      <c r="M725" s="29">
        <v>57892</v>
      </c>
      <c r="N725" s="29">
        <v>26726.23</v>
      </c>
      <c r="O725" s="29">
        <v>130159.16</v>
      </c>
      <c r="P725" s="25">
        <f>SUM(D725:O725)</f>
        <v>4084071.3</v>
      </c>
    </row>
    <row r="726" spans="1:16">
      <c r="A726" s="32"/>
      <c r="B726" s="23" t="s">
        <v>518</v>
      </c>
      <c r="C726" s="23"/>
      <c r="D726" s="26">
        <f>'[1]LG54 - 2013 ab'!$P$765</f>
        <v>5583425</v>
      </c>
      <c r="E726" s="26">
        <v>177114.94</v>
      </c>
      <c r="F726" s="26">
        <v>0</v>
      </c>
      <c r="G726" s="26">
        <v>357944.89</v>
      </c>
      <c r="H726" s="28">
        <v>2471172.87</v>
      </c>
      <c r="I726" s="26">
        <v>166565.5</v>
      </c>
      <c r="J726" s="28">
        <v>5840.29</v>
      </c>
      <c r="K726" s="26">
        <v>45418.36</v>
      </c>
      <c r="L726" s="29">
        <v>600874.59</v>
      </c>
      <c r="M726" s="29">
        <v>92096</v>
      </c>
      <c r="N726" s="29">
        <v>69908.600000000006</v>
      </c>
      <c r="O726" s="29">
        <v>331889.09000000003</v>
      </c>
      <c r="P726" s="25">
        <f>SUM(D726:O726)</f>
        <v>9902250.1299999971</v>
      </c>
    </row>
    <row r="727" spans="1:16">
      <c r="A727" s="32"/>
      <c r="B727" s="23" t="s">
        <v>519</v>
      </c>
      <c r="C727" s="23"/>
      <c r="D727" s="26">
        <f>'[1]LG54 - 2013 ab'!$P$766</f>
        <v>824118</v>
      </c>
      <c r="E727" s="26">
        <v>33714</v>
      </c>
      <c r="F727" s="26">
        <v>0</v>
      </c>
      <c r="G727" s="26">
        <v>30962.9</v>
      </c>
      <c r="H727" s="28">
        <v>353455.29000000004</v>
      </c>
      <c r="I727" s="26">
        <v>8866.18</v>
      </c>
      <c r="J727" s="28">
        <v>836.43999999999994</v>
      </c>
      <c r="K727" s="26">
        <v>6513.34</v>
      </c>
      <c r="L727" s="29">
        <v>61334.509999999995</v>
      </c>
      <c r="M727" s="29">
        <v>15359</v>
      </c>
      <c r="N727" s="29">
        <v>7468.5</v>
      </c>
      <c r="O727" s="29">
        <v>45468.43</v>
      </c>
      <c r="P727" s="25">
        <f>SUM(D727:O727)</f>
        <v>1388096.5899999999</v>
      </c>
    </row>
    <row r="728" spans="1:16">
      <c r="A728" s="23" t="s">
        <v>520</v>
      </c>
      <c r="B728" s="24"/>
      <c r="C728" s="24"/>
      <c r="I728" s="25"/>
      <c r="J728" s="28"/>
      <c r="O728" s="29"/>
      <c r="P728" s="25"/>
    </row>
    <row r="729" spans="1:16">
      <c r="A729" s="30"/>
      <c r="B729" s="31" t="s">
        <v>521</v>
      </c>
      <c r="C729" s="31"/>
      <c r="D729" s="26">
        <f>'[1]LG54 - 2013 ab'!$P$769</f>
        <v>526065</v>
      </c>
      <c r="E729" s="26">
        <v>6997</v>
      </c>
      <c r="F729" s="26">
        <v>0</v>
      </c>
      <c r="G729" s="26">
        <v>0</v>
      </c>
      <c r="H729" s="28">
        <v>324835.67000000004</v>
      </c>
      <c r="I729" s="26">
        <v>0</v>
      </c>
      <c r="J729" s="28">
        <v>819.29</v>
      </c>
      <c r="K729" s="26">
        <v>6377.73</v>
      </c>
      <c r="L729" s="29">
        <v>80502.64</v>
      </c>
      <c r="M729" s="29">
        <v>44754</v>
      </c>
      <c r="N729" s="29">
        <v>20272.75</v>
      </c>
      <c r="O729" s="26">
        <v>48290.91</v>
      </c>
      <c r="P729" s="25">
        <f>SUM(D729:O729)</f>
        <v>1058914.99</v>
      </c>
    </row>
    <row r="730" spans="1:16">
      <c r="A730" s="23" t="s">
        <v>522</v>
      </c>
      <c r="B730" s="24"/>
      <c r="C730" s="24"/>
      <c r="I730" s="25"/>
      <c r="J730" s="28"/>
      <c r="O730" s="29"/>
      <c r="P730" s="25"/>
    </row>
    <row r="731" spans="1:16">
      <c r="A731" s="32"/>
      <c r="B731" s="23" t="s">
        <v>523</v>
      </c>
      <c r="C731" s="23"/>
      <c r="D731" s="26">
        <f>'[1]LG54 - 2013 ab'!$P$772</f>
        <v>4375775</v>
      </c>
      <c r="E731" s="26">
        <v>0</v>
      </c>
      <c r="F731" s="26">
        <v>0</v>
      </c>
      <c r="G731" s="26">
        <v>0</v>
      </c>
      <c r="H731" s="28">
        <v>1284701.47</v>
      </c>
      <c r="I731" s="26">
        <v>0</v>
      </c>
      <c r="J731" s="28">
        <v>4332.84</v>
      </c>
      <c r="K731" s="26">
        <v>33756.480000000003</v>
      </c>
      <c r="L731" s="29">
        <v>302271.87</v>
      </c>
      <c r="M731" s="29">
        <v>95489</v>
      </c>
      <c r="N731" s="29">
        <v>48165.3</v>
      </c>
      <c r="O731" s="29">
        <v>224917.59</v>
      </c>
      <c r="P731" s="25">
        <f>SUM(D731:O731)</f>
        <v>6369409.5499999998</v>
      </c>
    </row>
    <row r="732" spans="1:16">
      <c r="A732" s="32"/>
      <c r="B732" s="23" t="s">
        <v>524</v>
      </c>
      <c r="C732" s="23"/>
      <c r="D732" s="33">
        <f>'[1]LG54 - 2013 ab'!$P$773</f>
        <v>86273</v>
      </c>
      <c r="E732" s="26">
        <v>1200</v>
      </c>
      <c r="F732" s="26">
        <v>0</v>
      </c>
      <c r="G732" s="26">
        <v>0</v>
      </c>
      <c r="H732" s="28">
        <v>26465.79</v>
      </c>
      <c r="I732" s="33">
        <v>0</v>
      </c>
      <c r="J732" s="28">
        <v>323.59000000000003</v>
      </c>
      <c r="K732" s="33">
        <v>2515.23</v>
      </c>
      <c r="L732" s="29">
        <v>18305.02</v>
      </c>
      <c r="M732" s="29">
        <v>6884</v>
      </c>
      <c r="N732" s="29">
        <v>2689.8999999999996</v>
      </c>
      <c r="O732" s="29">
        <v>13964.4</v>
      </c>
      <c r="P732" s="25">
        <f>SUM(D732:O732)</f>
        <v>158620.93</v>
      </c>
    </row>
    <row r="733" spans="1:16">
      <c r="A733" s="23" t="s">
        <v>525</v>
      </c>
      <c r="B733" s="24"/>
      <c r="C733" s="24"/>
      <c r="I733" s="25"/>
      <c r="J733" s="28"/>
      <c r="O733" s="29"/>
      <c r="P733" s="25"/>
    </row>
    <row r="734" spans="1:16">
      <c r="A734" s="32"/>
      <c r="B734" s="23" t="s">
        <v>526</v>
      </c>
      <c r="C734" s="23"/>
      <c r="D734" s="26">
        <f>'[1]LG54 - 2013 ab'!$P$776</f>
        <v>260460</v>
      </c>
      <c r="E734" s="26">
        <v>0</v>
      </c>
      <c r="F734" s="26">
        <v>0</v>
      </c>
      <c r="G734" s="26">
        <v>0</v>
      </c>
      <c r="H734" s="28">
        <v>65041.97</v>
      </c>
      <c r="I734" s="26">
        <v>0</v>
      </c>
      <c r="J734" s="28">
        <v>0</v>
      </c>
      <c r="K734" s="26">
        <v>3709.41</v>
      </c>
      <c r="L734" s="29">
        <v>33182.119999999995</v>
      </c>
      <c r="M734" s="29">
        <v>12257</v>
      </c>
      <c r="N734" s="29">
        <v>25413.67</v>
      </c>
      <c r="O734" s="29">
        <v>24835.99</v>
      </c>
      <c r="P734" s="25">
        <f>SUM(D734:O734)</f>
        <v>424900.15999999992</v>
      </c>
    </row>
    <row r="735" spans="1:16">
      <c r="A735" s="23" t="s">
        <v>527</v>
      </c>
      <c r="B735" s="24"/>
      <c r="C735" s="24"/>
      <c r="D735" s="25"/>
      <c r="I735" s="25"/>
      <c r="J735" s="28"/>
      <c r="O735" s="25"/>
      <c r="P735" s="25"/>
    </row>
    <row r="736" spans="1:16">
      <c r="A736" s="23"/>
      <c r="B736" s="24" t="s">
        <v>528</v>
      </c>
      <c r="C736" s="24"/>
      <c r="D736" s="26">
        <f>'[1]LG54 - 2013 ab'!$P$779</f>
        <v>85529</v>
      </c>
      <c r="E736" s="26">
        <v>0</v>
      </c>
      <c r="F736" s="26">
        <v>0</v>
      </c>
      <c r="G736" s="26">
        <v>0</v>
      </c>
      <c r="H736" s="28">
        <v>22264.800000000003</v>
      </c>
      <c r="I736" s="26">
        <v>0</v>
      </c>
      <c r="J736" s="28">
        <v>0</v>
      </c>
      <c r="K736" s="26">
        <v>0</v>
      </c>
      <c r="L736" s="29">
        <v>104548</v>
      </c>
      <c r="M736" s="29">
        <v>39426</v>
      </c>
      <c r="N736" s="29">
        <v>8207.92</v>
      </c>
      <c r="O736" s="29">
        <v>0</v>
      </c>
      <c r="P736" s="25">
        <f t="shared" ref="P736:P742" si="33">SUM(D736:O736)</f>
        <v>259975.72</v>
      </c>
    </row>
    <row r="737" spans="1:16">
      <c r="A737" s="23"/>
      <c r="B737" s="24" t="s">
        <v>529</v>
      </c>
      <c r="C737" s="24"/>
      <c r="D737" s="26">
        <v>0</v>
      </c>
      <c r="E737" s="26">
        <v>0</v>
      </c>
      <c r="F737" s="26">
        <v>0</v>
      </c>
      <c r="G737" s="26">
        <v>0</v>
      </c>
      <c r="H737" s="28">
        <v>0</v>
      </c>
      <c r="I737" s="33">
        <v>803.22</v>
      </c>
      <c r="J737" s="28">
        <v>0</v>
      </c>
      <c r="K737" s="33">
        <v>0</v>
      </c>
      <c r="L737" s="29">
        <v>42514.9</v>
      </c>
      <c r="M737" s="29">
        <v>17597</v>
      </c>
      <c r="N737" s="29">
        <v>15375.2</v>
      </c>
      <c r="O737" s="29">
        <v>0</v>
      </c>
      <c r="P737" s="25">
        <f t="shared" si="33"/>
        <v>76290.320000000007</v>
      </c>
    </row>
    <row r="738" spans="1:16">
      <c r="A738" s="32"/>
      <c r="B738" s="23" t="s">
        <v>530</v>
      </c>
      <c r="C738" s="23"/>
      <c r="D738" s="26">
        <f>'[1]LG54 - 2013 ab'!$P$781</f>
        <v>6565448</v>
      </c>
      <c r="E738" s="26">
        <v>114985</v>
      </c>
      <c r="F738" s="26">
        <v>0</v>
      </c>
      <c r="G738" s="26">
        <v>0</v>
      </c>
      <c r="H738" s="28">
        <v>1622411.19</v>
      </c>
      <c r="I738" s="26">
        <v>0</v>
      </c>
      <c r="J738" s="28">
        <v>19520.59</v>
      </c>
      <c r="K738" s="26">
        <v>152081.29999999999</v>
      </c>
      <c r="L738" s="29">
        <v>1179168</v>
      </c>
      <c r="M738" s="29">
        <v>98197</v>
      </c>
      <c r="N738" s="29">
        <v>299936.53000000003</v>
      </c>
      <c r="O738" s="29">
        <v>808181.03</v>
      </c>
      <c r="P738" s="25">
        <f t="shared" si="33"/>
        <v>10859928.639999999</v>
      </c>
    </row>
    <row r="739" spans="1:16">
      <c r="A739" s="32"/>
      <c r="B739" s="23" t="s">
        <v>531</v>
      </c>
      <c r="C739" s="23"/>
      <c r="D739" s="26">
        <f>'[1]LG54 - 2013 ab'!$P$782</f>
        <v>606699</v>
      </c>
      <c r="E739" s="26">
        <v>0</v>
      </c>
      <c r="F739" s="26">
        <v>0</v>
      </c>
      <c r="G739" s="26">
        <v>0</v>
      </c>
      <c r="H739" s="28">
        <v>158811.41</v>
      </c>
      <c r="I739" s="33">
        <v>0</v>
      </c>
      <c r="J739" s="28">
        <v>1957.0700000000002</v>
      </c>
      <c r="K739" s="33">
        <v>0</v>
      </c>
      <c r="L739" s="29">
        <v>74469.48000000001</v>
      </c>
      <c r="M739" s="29">
        <v>2265</v>
      </c>
      <c r="N739" s="29">
        <v>20850.900000000001</v>
      </c>
      <c r="O739" s="29">
        <v>95533.79</v>
      </c>
      <c r="P739" s="25">
        <f t="shared" si="33"/>
        <v>960586.65</v>
      </c>
    </row>
    <row r="740" spans="1:16">
      <c r="A740" s="32"/>
      <c r="B740" s="23" t="s">
        <v>532</v>
      </c>
      <c r="C740" s="23"/>
      <c r="D740" s="26">
        <f>'[1]LG54 - 2013 ab'!$P$783</f>
        <v>841510</v>
      </c>
      <c r="E740" s="26">
        <v>4204.7</v>
      </c>
      <c r="F740" s="26">
        <v>0</v>
      </c>
      <c r="G740" s="26">
        <v>0</v>
      </c>
      <c r="H740" s="28">
        <v>189654.9</v>
      </c>
      <c r="I740" s="33">
        <v>2230.1</v>
      </c>
      <c r="J740" s="28">
        <v>1347.58</v>
      </c>
      <c r="K740" s="26">
        <v>10443.24</v>
      </c>
      <c r="L740" s="29">
        <v>129898.28</v>
      </c>
      <c r="M740" s="29">
        <v>33317</v>
      </c>
      <c r="N740" s="29">
        <v>12443.05</v>
      </c>
      <c r="O740" s="29">
        <v>68638.649999999994</v>
      </c>
      <c r="P740" s="25">
        <f t="shared" si="33"/>
        <v>1293687.5</v>
      </c>
    </row>
    <row r="741" spans="1:16">
      <c r="A741" s="32"/>
      <c r="B741" s="23" t="s">
        <v>533</v>
      </c>
      <c r="C741" s="23"/>
      <c r="D741" s="26">
        <f>'[1]LG54 - 2013 ab'!$P$784</f>
        <v>534649</v>
      </c>
      <c r="E741" s="26">
        <v>0</v>
      </c>
      <c r="F741" s="26">
        <v>0</v>
      </c>
      <c r="G741" s="26">
        <v>0</v>
      </c>
      <c r="H741" s="28">
        <v>138655.43</v>
      </c>
      <c r="I741" s="33">
        <v>0</v>
      </c>
      <c r="J741" s="28">
        <v>0</v>
      </c>
      <c r="K741" s="33">
        <v>25843.37</v>
      </c>
      <c r="L741" s="29">
        <v>144998.81</v>
      </c>
      <c r="M741" s="29">
        <v>68091</v>
      </c>
      <c r="N741" s="29">
        <v>65085.570000000007</v>
      </c>
      <c r="O741" s="29">
        <v>122523.64</v>
      </c>
      <c r="P741" s="25">
        <f t="shared" si="33"/>
        <v>1099846.8199999998</v>
      </c>
    </row>
    <row r="742" spans="1:16">
      <c r="A742" s="32"/>
      <c r="B742" s="23" t="s">
        <v>534</v>
      </c>
      <c r="C742" s="23"/>
      <c r="D742" s="26">
        <f>'[1]LG54 - 2013 ab'!$P$785</f>
        <v>69687</v>
      </c>
      <c r="E742" s="26">
        <v>0</v>
      </c>
      <c r="F742" s="26">
        <v>0</v>
      </c>
      <c r="G742" s="26">
        <v>0</v>
      </c>
      <c r="H742" s="28">
        <v>18529.59</v>
      </c>
      <c r="I742" s="26">
        <v>62.44</v>
      </c>
      <c r="J742" s="28">
        <v>0</v>
      </c>
      <c r="K742" s="26">
        <v>0</v>
      </c>
      <c r="L742" s="29">
        <v>203207</v>
      </c>
      <c r="M742" s="29">
        <v>5897</v>
      </c>
      <c r="N742" s="29">
        <v>20731.310000000001</v>
      </c>
      <c r="O742" s="29">
        <v>0</v>
      </c>
      <c r="P742" s="25">
        <f t="shared" si="33"/>
        <v>318114.34000000003</v>
      </c>
    </row>
    <row r="743" spans="1:16">
      <c r="A743" s="32"/>
      <c r="B743" s="23" t="s">
        <v>705</v>
      </c>
      <c r="C743" s="23" t="s">
        <v>278</v>
      </c>
      <c r="I743" s="25"/>
      <c r="J743" s="28"/>
      <c r="O743" s="29"/>
      <c r="P743" s="25"/>
    </row>
    <row r="744" spans="1:16">
      <c r="A744" s="32"/>
      <c r="B744" s="23" t="s">
        <v>535</v>
      </c>
      <c r="C744" s="23"/>
      <c r="D744" s="26">
        <f>'[1]LG54 - 2013 ab'!$P$787</f>
        <v>19256311</v>
      </c>
      <c r="E744" s="26">
        <v>0</v>
      </c>
      <c r="F744" s="26">
        <v>0</v>
      </c>
      <c r="G744" s="26">
        <v>345096</v>
      </c>
      <c r="H744" s="28">
        <v>5042664.8499999996</v>
      </c>
      <c r="J744" s="28">
        <v>18668.93</v>
      </c>
      <c r="K744" s="26">
        <v>145231.14000000001</v>
      </c>
      <c r="L744" s="29">
        <v>1822259.07</v>
      </c>
      <c r="M744" s="29">
        <v>428694</v>
      </c>
      <c r="N744" s="29">
        <v>225650.96000000002</v>
      </c>
      <c r="O744" s="29">
        <v>960633.68</v>
      </c>
      <c r="P744" s="25">
        <f t="shared" ref="P744:P750" si="34">SUM(D744:O744)</f>
        <v>28245209.630000003</v>
      </c>
    </row>
    <row r="745" spans="1:16">
      <c r="A745" s="32"/>
      <c r="B745" s="23" t="s">
        <v>723</v>
      </c>
      <c r="C745" s="23"/>
      <c r="D745" s="26">
        <f>'[1]LG54 - 2013 ab'!$P$789+'[1]LG54 - 2013 ab'!$P$790</f>
        <v>3534765</v>
      </c>
      <c r="E745" s="26">
        <v>57936</v>
      </c>
      <c r="F745" s="26">
        <v>0</v>
      </c>
      <c r="G745" s="26">
        <v>0</v>
      </c>
      <c r="H745" s="28">
        <v>915016.82000000007</v>
      </c>
      <c r="I745" s="26">
        <v>0</v>
      </c>
      <c r="J745" s="28">
        <v>8086.18</v>
      </c>
      <c r="K745" s="26">
        <v>63051.159999999996</v>
      </c>
      <c r="L745" s="29">
        <v>481860.62</v>
      </c>
      <c r="M745" s="29">
        <v>10503</v>
      </c>
      <c r="N745" s="29">
        <v>171587.67</v>
      </c>
      <c r="O745" s="29">
        <v>368284.54</v>
      </c>
      <c r="P745" s="25">
        <f t="shared" si="34"/>
        <v>5611090.9900000002</v>
      </c>
    </row>
    <row r="746" spans="1:16">
      <c r="A746" s="32"/>
      <c r="B746" s="23" t="s">
        <v>536</v>
      </c>
      <c r="C746" s="23"/>
      <c r="D746" s="26">
        <f>'[1]LG54 - 2013 ab'!$P$791</f>
        <v>102395</v>
      </c>
      <c r="E746" s="26">
        <v>0</v>
      </c>
      <c r="F746" s="26">
        <v>0</v>
      </c>
      <c r="G746" s="26">
        <v>0</v>
      </c>
      <c r="H746" s="28">
        <v>26625.039999999994</v>
      </c>
      <c r="I746" s="26">
        <v>2332.54</v>
      </c>
      <c r="J746" s="28">
        <v>0</v>
      </c>
      <c r="K746" s="26">
        <v>0</v>
      </c>
      <c r="L746" s="29">
        <v>154639</v>
      </c>
      <c r="M746" s="29">
        <v>69804</v>
      </c>
      <c r="N746" s="29">
        <v>27330.25</v>
      </c>
      <c r="O746" s="29">
        <v>0</v>
      </c>
      <c r="P746" s="25">
        <f t="shared" si="34"/>
        <v>383125.82999999996</v>
      </c>
    </row>
    <row r="747" spans="1:16">
      <c r="A747" s="32"/>
      <c r="B747" s="23" t="s">
        <v>537</v>
      </c>
      <c r="C747" s="23"/>
      <c r="D747" s="26">
        <f>'[1]LG54 - 2013 ab'!$P$792</f>
        <v>4947248</v>
      </c>
      <c r="E747" s="26">
        <v>0</v>
      </c>
      <c r="F747" s="26">
        <v>0</v>
      </c>
      <c r="G747" s="26">
        <v>0</v>
      </c>
      <c r="H747" s="28">
        <v>1204303.5599999998</v>
      </c>
      <c r="I747" s="26">
        <v>0</v>
      </c>
      <c r="J747" s="28">
        <v>5939.9699999999993</v>
      </c>
      <c r="K747" s="26">
        <v>46437.58</v>
      </c>
      <c r="L747" s="29">
        <v>332453.63</v>
      </c>
      <c r="M747" s="29">
        <v>79710</v>
      </c>
      <c r="N747" s="29">
        <v>161894.28</v>
      </c>
      <c r="O747" s="29">
        <v>276749.99</v>
      </c>
      <c r="P747" s="25">
        <f t="shared" si="34"/>
        <v>7054737.0099999998</v>
      </c>
    </row>
    <row r="748" spans="1:16">
      <c r="A748" s="32"/>
      <c r="B748" s="23" t="s">
        <v>538</v>
      </c>
      <c r="C748" s="23"/>
      <c r="D748" s="33">
        <f>'[1]LG54 - 2013 ab'!$P$793</f>
        <v>1070831</v>
      </c>
      <c r="E748" s="26">
        <v>0</v>
      </c>
      <c r="F748" s="26">
        <v>0</v>
      </c>
      <c r="G748" s="26">
        <v>0</v>
      </c>
      <c r="H748" s="28">
        <v>262399.64</v>
      </c>
      <c r="I748" s="26">
        <v>0</v>
      </c>
      <c r="J748" s="28">
        <v>0</v>
      </c>
      <c r="K748" s="33">
        <v>42142.01</v>
      </c>
      <c r="L748" s="29">
        <v>310531.08</v>
      </c>
      <c r="M748" s="29">
        <v>8738</v>
      </c>
      <c r="N748" s="29">
        <v>94800.4</v>
      </c>
      <c r="O748" s="29">
        <v>0</v>
      </c>
      <c r="P748" s="25">
        <f t="shared" si="34"/>
        <v>1789442.1300000001</v>
      </c>
    </row>
    <row r="749" spans="1:16">
      <c r="A749" s="32"/>
      <c r="B749" s="23" t="s">
        <v>539</v>
      </c>
      <c r="C749" s="23"/>
      <c r="D749" s="26">
        <f>'[1]LG54 - 2013 ab'!$P$794</f>
        <v>158161</v>
      </c>
      <c r="E749" s="26">
        <v>29233</v>
      </c>
      <c r="F749" s="26">
        <v>0</v>
      </c>
      <c r="G749" s="26">
        <v>0</v>
      </c>
      <c r="H749" s="28">
        <v>40792.5</v>
      </c>
      <c r="I749" s="33">
        <v>0</v>
      </c>
      <c r="J749" s="28">
        <v>0</v>
      </c>
      <c r="K749" s="33">
        <v>34434.49</v>
      </c>
      <c r="L749" s="29">
        <v>203332</v>
      </c>
      <c r="M749" s="29">
        <v>10844</v>
      </c>
      <c r="N749" s="29">
        <v>94859.86</v>
      </c>
      <c r="O749" s="29">
        <v>0</v>
      </c>
      <c r="P749" s="25">
        <f t="shared" si="34"/>
        <v>571656.85</v>
      </c>
    </row>
    <row r="750" spans="1:16">
      <c r="A750" s="32"/>
      <c r="B750" s="23" t="s">
        <v>540</v>
      </c>
      <c r="C750" s="23"/>
      <c r="D750" s="26">
        <f>'[1]LG54 - 2013 ab'!$P$795</f>
        <v>513434</v>
      </c>
      <c r="E750" s="26">
        <v>1685</v>
      </c>
      <c r="F750" s="26">
        <v>0</v>
      </c>
      <c r="G750" s="26">
        <v>0</v>
      </c>
      <c r="H750" s="28">
        <v>133808.95999999999</v>
      </c>
      <c r="I750" s="26">
        <v>0</v>
      </c>
      <c r="J750" s="28">
        <v>1976.71</v>
      </c>
      <c r="K750" s="26">
        <v>15345.05</v>
      </c>
      <c r="L750" s="29">
        <v>83762.649999999994</v>
      </c>
      <c r="M750" s="29">
        <v>27135</v>
      </c>
      <c r="N750" s="29">
        <v>21202.980000000003</v>
      </c>
      <c r="O750" s="29">
        <v>91628.45</v>
      </c>
      <c r="P750" s="25">
        <f t="shared" si="34"/>
        <v>889978.79999999993</v>
      </c>
    </row>
    <row r="751" spans="1:16">
      <c r="A751" s="23" t="s">
        <v>541</v>
      </c>
      <c r="B751" s="24"/>
      <c r="C751" s="24"/>
      <c r="I751" s="25"/>
      <c r="J751" s="28"/>
      <c r="O751" s="25"/>
      <c r="P751" s="25"/>
    </row>
    <row r="752" spans="1:16">
      <c r="A752" s="32"/>
      <c r="B752" s="23" t="s">
        <v>259</v>
      </c>
      <c r="C752" s="23"/>
      <c r="D752" s="26">
        <f>'[1]LG54 - 2013 ab'!$P$798</f>
        <v>6097994</v>
      </c>
      <c r="E752" s="26">
        <v>0</v>
      </c>
      <c r="F752" s="26">
        <v>0</v>
      </c>
      <c r="G752" s="26">
        <v>0</v>
      </c>
      <c r="H752" s="28">
        <v>2395935.4899999998</v>
      </c>
      <c r="I752" s="26">
        <v>9317.8700000000008</v>
      </c>
      <c r="J752" s="28">
        <v>8567.2900000000009</v>
      </c>
      <c r="K752" s="26">
        <v>66550.600000000006</v>
      </c>
      <c r="L752" s="29">
        <v>571652.91</v>
      </c>
      <c r="M752" s="29">
        <v>161239</v>
      </c>
      <c r="N752" s="29">
        <v>118096.51999999999</v>
      </c>
      <c r="O752" s="29">
        <v>452189.11</v>
      </c>
      <c r="P752" s="25">
        <f>SUM(D752:O752)</f>
        <v>9881542.7899999972</v>
      </c>
    </row>
    <row r="753" spans="1:16">
      <c r="A753" s="32"/>
      <c r="B753" s="23" t="s">
        <v>542</v>
      </c>
      <c r="C753" s="23"/>
      <c r="D753" s="26">
        <f>'[1]LG54 - 2013 ab'!$P$799</f>
        <v>7834</v>
      </c>
      <c r="E753" s="26">
        <v>0</v>
      </c>
      <c r="F753" s="26">
        <v>0</v>
      </c>
      <c r="G753" s="26">
        <v>0</v>
      </c>
      <c r="H753" s="28">
        <v>3408.3399999999997</v>
      </c>
      <c r="I753" s="26">
        <v>0</v>
      </c>
      <c r="J753" s="28">
        <v>0</v>
      </c>
      <c r="K753" s="26">
        <v>2130.2800000000002</v>
      </c>
      <c r="L753" s="29">
        <v>5857.48</v>
      </c>
      <c r="M753" s="29">
        <v>3031</v>
      </c>
      <c r="N753" s="29">
        <v>1218.98</v>
      </c>
      <c r="O753" s="29">
        <v>12525.18</v>
      </c>
      <c r="P753" s="25">
        <f>SUM(D753:O753)</f>
        <v>36005.259999999995</v>
      </c>
    </row>
    <row r="754" spans="1:16">
      <c r="A754" s="32"/>
      <c r="B754" s="23" t="s">
        <v>543</v>
      </c>
      <c r="C754" s="23"/>
      <c r="D754" s="26">
        <f>'[1]LG54 - 2013 ab'!$P$800</f>
        <v>14495</v>
      </c>
      <c r="E754" s="26">
        <v>0</v>
      </c>
      <c r="F754" s="26">
        <v>0</v>
      </c>
      <c r="G754" s="26">
        <v>0</v>
      </c>
      <c r="H754" s="28">
        <v>6341.3899999999994</v>
      </c>
      <c r="I754" s="33">
        <v>0</v>
      </c>
      <c r="J754" s="28">
        <v>0</v>
      </c>
      <c r="K754" s="33">
        <v>573.04</v>
      </c>
      <c r="L754" s="29">
        <v>5790</v>
      </c>
      <c r="M754" s="29">
        <v>1398</v>
      </c>
      <c r="N754" s="29">
        <v>0</v>
      </c>
      <c r="O754" s="29">
        <v>6653.19</v>
      </c>
      <c r="P754" s="25">
        <f>SUM(D754:O754)</f>
        <v>35250.620000000003</v>
      </c>
    </row>
    <row r="755" spans="1:16">
      <c r="A755" s="23" t="s">
        <v>544</v>
      </c>
      <c r="B755" s="24"/>
      <c r="C755" s="24"/>
      <c r="I755" s="25"/>
      <c r="J755" s="28"/>
      <c r="O755" s="29"/>
      <c r="P755" s="25"/>
    </row>
    <row r="756" spans="1:16">
      <c r="A756" s="23"/>
      <c r="B756" s="24" t="s">
        <v>710</v>
      </c>
      <c r="C756" s="24" t="s">
        <v>711</v>
      </c>
      <c r="I756" s="25"/>
      <c r="J756" s="28"/>
      <c r="O756" s="29"/>
      <c r="P756" s="25"/>
    </row>
    <row r="757" spans="1:16">
      <c r="A757" s="32"/>
      <c r="B757" s="23" t="s">
        <v>545</v>
      </c>
      <c r="C757" s="23"/>
      <c r="D757" s="26">
        <f>'[1]LG54 - 2013 ab'!$P$804</f>
        <v>18544101</v>
      </c>
      <c r="E757" s="26">
        <v>154379</v>
      </c>
      <c r="F757" s="26">
        <v>0</v>
      </c>
      <c r="G757" s="26">
        <v>0</v>
      </c>
      <c r="H757" s="28">
        <v>7000437.0300000003</v>
      </c>
      <c r="I757" s="26">
        <v>0</v>
      </c>
      <c r="J757" s="28">
        <v>22259.63</v>
      </c>
      <c r="K757" s="26">
        <v>173957.18</v>
      </c>
      <c r="L757" s="29">
        <v>1185041.32</v>
      </c>
      <c r="M757" s="29">
        <v>245867</v>
      </c>
      <c r="N757" s="29">
        <v>410375.6</v>
      </c>
      <c r="O757" s="29">
        <v>1031365.82</v>
      </c>
      <c r="P757" s="25">
        <f>SUM(D757:O757)</f>
        <v>28767783.580000002</v>
      </c>
    </row>
    <row r="758" spans="1:16">
      <c r="A758" s="32"/>
      <c r="B758" s="23" t="s">
        <v>546</v>
      </c>
      <c r="C758" s="23"/>
      <c r="D758" s="26">
        <f>'[1]LG54 - 2013 ab'!$P$806+'[1]LG54 - 2013 ab'!$P$807</f>
        <v>77465515</v>
      </c>
      <c r="E758" s="26">
        <v>3339579.9</v>
      </c>
      <c r="F758" s="26">
        <v>0</v>
      </c>
      <c r="G758" s="26">
        <v>0</v>
      </c>
      <c r="H758" s="28">
        <v>25137064.639999997</v>
      </c>
      <c r="I758" s="26">
        <v>0</v>
      </c>
      <c r="J758" s="28">
        <v>79767.899999999994</v>
      </c>
      <c r="K758" s="26">
        <v>622952.86</v>
      </c>
      <c r="L758" s="29">
        <v>4675905.5500000007</v>
      </c>
      <c r="M758" s="29">
        <v>1510860</v>
      </c>
      <c r="N758" s="29">
        <v>1543062.0799999998</v>
      </c>
      <c r="O758" s="29">
        <v>3677908.44</v>
      </c>
      <c r="P758" s="25">
        <f>SUM(D758:O758)</f>
        <v>118052616.37</v>
      </c>
    </row>
    <row r="759" spans="1:16">
      <c r="A759" s="32"/>
      <c r="B759" s="23" t="s">
        <v>732</v>
      </c>
      <c r="C759" s="23" t="s">
        <v>583</v>
      </c>
      <c r="J759" s="28"/>
      <c r="K759" s="26"/>
      <c r="O759" s="29"/>
      <c r="P759" s="25"/>
    </row>
    <row r="760" spans="1:16">
      <c r="A760" s="32"/>
      <c r="B760" s="23" t="s">
        <v>697</v>
      </c>
      <c r="C760" s="23" t="s">
        <v>394</v>
      </c>
      <c r="I760" s="25"/>
      <c r="J760" s="28"/>
      <c r="O760" s="29"/>
      <c r="P760" s="25"/>
    </row>
    <row r="761" spans="1:16">
      <c r="B761" s="45" t="s">
        <v>547</v>
      </c>
      <c r="C761" s="23"/>
      <c r="D761" s="26">
        <f>'[1]LG54 - 2013 ab'!$P$810</f>
        <v>9072224</v>
      </c>
      <c r="E761" s="26">
        <v>165058</v>
      </c>
      <c r="F761" s="26">
        <v>0</v>
      </c>
      <c r="G761" s="26">
        <v>0</v>
      </c>
      <c r="H761" s="28">
        <v>3399175.07</v>
      </c>
      <c r="I761" s="26">
        <v>0</v>
      </c>
      <c r="J761" s="28">
        <v>10830.64</v>
      </c>
      <c r="K761" s="26">
        <v>84795.82</v>
      </c>
      <c r="L761" s="29">
        <v>663362.30999999994</v>
      </c>
      <c r="M761" s="29">
        <v>111484</v>
      </c>
      <c r="N761" s="29">
        <v>205046.89</v>
      </c>
      <c r="O761" s="29">
        <v>546566.12</v>
      </c>
      <c r="P761" s="25">
        <f t="shared" ref="P761:P770" si="35">SUM(D761:O761)</f>
        <v>14258542.850000001</v>
      </c>
    </row>
    <row r="762" spans="1:16">
      <c r="A762" s="32"/>
      <c r="B762" s="23" t="s">
        <v>548</v>
      </c>
      <c r="C762" s="23"/>
      <c r="D762" s="26">
        <f>'[1]LG54 - 2013 ab'!$P$811</f>
        <v>15023140</v>
      </c>
      <c r="E762" s="26">
        <v>384036.72</v>
      </c>
      <c r="F762" s="26">
        <v>0</v>
      </c>
      <c r="G762" s="26">
        <v>0</v>
      </c>
      <c r="H762" s="28">
        <v>4727698.26</v>
      </c>
      <c r="I762" s="26">
        <v>0</v>
      </c>
      <c r="J762" s="28">
        <v>15000.89</v>
      </c>
      <c r="K762" s="26">
        <v>117003.78</v>
      </c>
      <c r="L762" s="29">
        <v>996014.52</v>
      </c>
      <c r="M762" s="29">
        <v>303149</v>
      </c>
      <c r="N762" s="29">
        <v>308843.36</v>
      </c>
      <c r="O762" s="29">
        <v>713628.43</v>
      </c>
      <c r="P762" s="25">
        <f t="shared" si="35"/>
        <v>22588514.960000001</v>
      </c>
    </row>
    <row r="763" spans="1:16">
      <c r="A763" s="32"/>
      <c r="B763" s="23" t="s">
        <v>549</v>
      </c>
      <c r="C763" s="23"/>
      <c r="D763" s="26">
        <f>'[1]LG54 - 2013 ab'!$P$812</f>
        <v>15317196</v>
      </c>
      <c r="E763" s="26">
        <v>233222.47</v>
      </c>
      <c r="F763" s="26">
        <v>0</v>
      </c>
      <c r="G763" s="26">
        <v>0</v>
      </c>
      <c r="H763" s="28">
        <v>4654576.3099999996</v>
      </c>
      <c r="I763" s="26">
        <v>0</v>
      </c>
      <c r="J763" s="28">
        <v>14824.87</v>
      </c>
      <c r="K763" s="26">
        <v>116028.32</v>
      </c>
      <c r="L763" s="29">
        <v>813850.47</v>
      </c>
      <c r="M763" s="29">
        <v>35216</v>
      </c>
      <c r="N763" s="29">
        <v>275988.31</v>
      </c>
      <c r="O763" s="29">
        <v>720378.33</v>
      </c>
      <c r="P763" s="25">
        <f t="shared" si="35"/>
        <v>22181281.079999998</v>
      </c>
    </row>
    <row r="764" spans="1:16">
      <c r="A764" s="32"/>
      <c r="B764" s="23" t="s">
        <v>550</v>
      </c>
      <c r="C764" s="23"/>
      <c r="D764" s="26">
        <f>'[1]LG54 - 2013 ab'!$P$813</f>
        <v>5898466</v>
      </c>
      <c r="E764" s="26">
        <v>232601.07</v>
      </c>
      <c r="F764" s="26">
        <v>0</v>
      </c>
      <c r="G764" s="26">
        <v>0</v>
      </c>
      <c r="H764" s="28">
        <v>2165988.2400000002</v>
      </c>
      <c r="I764" s="33">
        <v>0</v>
      </c>
      <c r="J764" s="28">
        <v>6897.57</v>
      </c>
      <c r="K764" s="33">
        <v>53978.87</v>
      </c>
      <c r="L764" s="29">
        <v>413460.19999999995</v>
      </c>
      <c r="M764" s="29">
        <v>75837</v>
      </c>
      <c r="N764" s="29">
        <v>161611.33000000002</v>
      </c>
      <c r="O764" s="29">
        <v>328681.26</v>
      </c>
      <c r="P764" s="25">
        <f t="shared" si="35"/>
        <v>9337521.540000001</v>
      </c>
    </row>
    <row r="765" spans="1:16">
      <c r="A765" s="30"/>
      <c r="B765" s="31" t="s">
        <v>551</v>
      </c>
      <c r="C765" s="31"/>
      <c r="D765" s="26">
        <f>'[1]LG54 - 2013 ab'!$P$815+'[1]LG54 - 2013 ab'!$P$816</f>
        <v>14177870</v>
      </c>
      <c r="E765" s="26">
        <v>1130476.98</v>
      </c>
      <c r="F765" s="26">
        <v>0</v>
      </c>
      <c r="G765" s="26">
        <v>0</v>
      </c>
      <c r="H765" s="28">
        <v>3536562.6300000004</v>
      </c>
      <c r="I765" s="26">
        <v>0</v>
      </c>
      <c r="J765" s="28">
        <v>11266.81</v>
      </c>
      <c r="K765" s="26">
        <v>88203.39</v>
      </c>
      <c r="L765" s="29">
        <v>983030.14</v>
      </c>
      <c r="M765" s="29">
        <v>133926</v>
      </c>
      <c r="N765" s="29">
        <v>508203.46</v>
      </c>
      <c r="O765" s="29">
        <v>489215.4</v>
      </c>
      <c r="P765" s="25">
        <f t="shared" si="35"/>
        <v>21058754.809999999</v>
      </c>
    </row>
    <row r="766" spans="1:16">
      <c r="A766" s="32"/>
      <c r="B766" s="23" t="s">
        <v>661</v>
      </c>
      <c r="C766" s="23"/>
      <c r="D766" s="26">
        <f>'[1]LG54 - 2013 ab'!$P$818+'[1]LG54 - 2013 ab'!$P$819</f>
        <v>197753379</v>
      </c>
      <c r="E766" s="26">
        <v>16503801</v>
      </c>
      <c r="F766" s="26">
        <v>0</v>
      </c>
      <c r="G766" s="26">
        <v>0</v>
      </c>
      <c r="H766" s="28">
        <v>73956522.689999998</v>
      </c>
      <c r="I766" s="26">
        <v>0</v>
      </c>
      <c r="J766" s="28">
        <v>234550.43</v>
      </c>
      <c r="K766" s="26">
        <v>1829030.54</v>
      </c>
      <c r="L766" s="29">
        <v>16285747.079999998</v>
      </c>
      <c r="M766" s="29">
        <v>5555371</v>
      </c>
      <c r="N766" s="29">
        <v>4836473.05</v>
      </c>
      <c r="O766" s="74">
        <v>10343674</v>
      </c>
      <c r="P766" s="25">
        <f t="shared" si="35"/>
        <v>327298548.79000002</v>
      </c>
    </row>
    <row r="767" spans="1:16">
      <c r="A767" s="32"/>
      <c r="B767" s="23" t="s">
        <v>552</v>
      </c>
      <c r="C767" s="23"/>
      <c r="D767" s="26">
        <f>'[1]LG54 - 2013 ab'!$P$820</f>
        <v>2466722</v>
      </c>
      <c r="E767" s="26">
        <v>66473.66</v>
      </c>
      <c r="F767" s="26">
        <v>0</v>
      </c>
      <c r="G767" s="26">
        <v>0</v>
      </c>
      <c r="H767" s="28">
        <v>725260.95000000019</v>
      </c>
      <c r="I767" s="26">
        <v>0</v>
      </c>
      <c r="J767" s="28">
        <v>2311.02</v>
      </c>
      <c r="K767" s="26">
        <v>18096.47</v>
      </c>
      <c r="L767" s="29">
        <v>143167.01999999999</v>
      </c>
      <c r="M767" s="29">
        <v>11064</v>
      </c>
      <c r="N767" s="29">
        <v>113326.5</v>
      </c>
      <c r="O767" s="29">
        <v>123068.23</v>
      </c>
      <c r="P767" s="25">
        <f t="shared" si="35"/>
        <v>3669489.8500000006</v>
      </c>
    </row>
    <row r="768" spans="1:16">
      <c r="A768" s="32"/>
      <c r="B768" s="23" t="s">
        <v>553</v>
      </c>
      <c r="C768" s="23"/>
      <c r="D768" s="26">
        <f>'[1]LG54 - 2013 ab'!$P$822+'[1]LG54 - 2013 ab'!$P$823</f>
        <v>20748839</v>
      </c>
      <c r="E768" s="26">
        <v>386049</v>
      </c>
      <c r="F768" s="26">
        <v>0</v>
      </c>
      <c r="G768" s="26">
        <v>0</v>
      </c>
      <c r="H768" s="28">
        <v>5534361.21</v>
      </c>
      <c r="I768" s="33">
        <v>0</v>
      </c>
      <c r="J768" s="28">
        <v>17806.43</v>
      </c>
      <c r="K768" s="33">
        <v>139022.49000000002</v>
      </c>
      <c r="L768" s="29">
        <v>1106904.22</v>
      </c>
      <c r="M768" s="29">
        <v>136670</v>
      </c>
      <c r="N768" s="29">
        <v>403085.73000000004</v>
      </c>
      <c r="O768" s="29">
        <v>796639.73</v>
      </c>
      <c r="P768" s="25">
        <f t="shared" si="35"/>
        <v>29269377.809999999</v>
      </c>
    </row>
    <row r="769" spans="1:16">
      <c r="A769" s="32"/>
      <c r="B769" s="23" t="s">
        <v>554</v>
      </c>
      <c r="C769" s="23"/>
      <c r="D769" s="26">
        <f>'[1]LG54 - 2013 ab'!$P$824</f>
        <v>2309315</v>
      </c>
      <c r="E769" s="26">
        <v>0</v>
      </c>
      <c r="F769" s="26">
        <v>0</v>
      </c>
      <c r="G769" s="26">
        <v>0</v>
      </c>
      <c r="H769" s="28">
        <v>1074868.46</v>
      </c>
      <c r="I769" s="26">
        <v>0</v>
      </c>
      <c r="J769" s="28">
        <v>3413.8699999999994</v>
      </c>
      <c r="K769" s="26">
        <v>26652.62</v>
      </c>
      <c r="L769" s="29">
        <v>174080.57</v>
      </c>
      <c r="M769" s="29">
        <v>61245</v>
      </c>
      <c r="N769" s="29">
        <v>127294.05000000002</v>
      </c>
      <c r="O769" s="29">
        <v>171358.15</v>
      </c>
      <c r="P769" s="25">
        <f t="shared" si="35"/>
        <v>3948227.7199999997</v>
      </c>
    </row>
    <row r="770" spans="1:16">
      <c r="A770" s="32"/>
      <c r="B770" s="23" t="s">
        <v>555</v>
      </c>
      <c r="C770" s="23"/>
      <c r="D770" s="26">
        <f>'[1]LG54 - 2013 ab'!$P$825</f>
        <v>4050902</v>
      </c>
      <c r="E770" s="26">
        <v>36278</v>
      </c>
      <c r="F770" s="26">
        <v>0</v>
      </c>
      <c r="G770" s="26">
        <v>0</v>
      </c>
      <c r="H770" s="28">
        <v>802096.58000000007</v>
      </c>
      <c r="I770" s="26">
        <v>222150.1</v>
      </c>
      <c r="J770" s="28">
        <v>2541.4299999999998</v>
      </c>
      <c r="K770" s="26">
        <v>19798.080000000002</v>
      </c>
      <c r="L770" s="29">
        <v>318536.51999999996</v>
      </c>
      <c r="M770" s="29">
        <v>71725</v>
      </c>
      <c r="N770" s="29">
        <v>92931.21</v>
      </c>
      <c r="O770" s="29">
        <v>124477.11</v>
      </c>
      <c r="P770" s="25">
        <f t="shared" si="35"/>
        <v>5741436.0299999993</v>
      </c>
    </row>
    <row r="771" spans="1:16">
      <c r="A771" s="2" t="s">
        <v>714</v>
      </c>
      <c r="B771" s="2"/>
      <c r="C771" s="2"/>
      <c r="D771" s="3"/>
      <c r="E771" s="41"/>
      <c r="F771" s="41"/>
      <c r="G771" s="42"/>
      <c r="H771" s="3"/>
      <c r="I771" s="41"/>
      <c r="J771" s="3"/>
      <c r="K771" s="3"/>
      <c r="L771" s="3"/>
      <c r="M771" s="3"/>
      <c r="N771" s="3"/>
      <c r="O771" s="3"/>
      <c r="P771" s="3"/>
    </row>
    <row r="772" spans="1:16">
      <c r="A772" s="4" t="s">
        <v>599</v>
      </c>
      <c r="B772" s="5"/>
      <c r="C772" s="5"/>
      <c r="D772" s="61"/>
      <c r="E772" s="63" t="s">
        <v>742</v>
      </c>
      <c r="F772" s="63"/>
      <c r="G772" s="62"/>
      <c r="H772" s="69"/>
      <c r="I772" s="73" t="s">
        <v>754</v>
      </c>
      <c r="J772" s="70" t="s">
        <v>755</v>
      </c>
      <c r="K772" s="66"/>
      <c r="L772" s="66"/>
      <c r="M772" s="66"/>
      <c r="N772" s="66"/>
      <c r="O772" s="65"/>
      <c r="P772" s="9"/>
    </row>
    <row r="773" spans="1:16">
      <c r="A773" s="10"/>
      <c r="B773" s="11"/>
      <c r="C773" s="11"/>
      <c r="D773" s="6" t="s">
        <v>736</v>
      </c>
      <c r="E773" s="63" t="s">
        <v>743</v>
      </c>
      <c r="F773" s="63"/>
      <c r="G773" s="64"/>
      <c r="H773" s="7" t="s">
        <v>600</v>
      </c>
      <c r="I773" s="7" t="s">
        <v>602</v>
      </c>
      <c r="J773" s="7" t="s">
        <v>715</v>
      </c>
      <c r="K773" s="8" t="s">
        <v>739</v>
      </c>
      <c r="L773" s="71" t="s">
        <v>746</v>
      </c>
      <c r="M773" s="7" t="s">
        <v>751</v>
      </c>
      <c r="N773" s="7" t="s">
        <v>745</v>
      </c>
      <c r="O773" s="67" t="s">
        <v>720</v>
      </c>
      <c r="P773" s="15"/>
    </row>
    <row r="774" spans="1:16">
      <c r="A774" s="10"/>
      <c r="B774" s="11"/>
      <c r="C774" s="11"/>
      <c r="D774" s="12" t="s">
        <v>735</v>
      </c>
      <c r="E774" s="26" t="s">
        <v>758</v>
      </c>
      <c r="H774" s="13" t="s">
        <v>737</v>
      </c>
      <c r="I774" s="13" t="s">
        <v>606</v>
      </c>
      <c r="J774" s="13" t="s">
        <v>716</v>
      </c>
      <c r="K774" s="13" t="s">
        <v>740</v>
      </c>
      <c r="L774" s="72" t="s">
        <v>747</v>
      </c>
      <c r="M774" s="13" t="s">
        <v>753</v>
      </c>
      <c r="N774" s="13" t="s">
        <v>708</v>
      </c>
      <c r="O774" s="68" t="s">
        <v>721</v>
      </c>
      <c r="P774" s="15"/>
    </row>
    <row r="775" spans="1:16">
      <c r="A775" s="10"/>
      <c r="B775" s="11"/>
      <c r="C775" s="11"/>
      <c r="D775" s="13" t="s">
        <v>603</v>
      </c>
      <c r="E775" s="8" t="s">
        <v>601</v>
      </c>
      <c r="F775" s="8" t="s">
        <v>734</v>
      </c>
      <c r="G775" s="7" t="s">
        <v>604</v>
      </c>
      <c r="H775" s="13" t="s">
        <v>605</v>
      </c>
      <c r="I775" s="13" t="s">
        <v>609</v>
      </c>
      <c r="J775" s="13" t="s">
        <v>717</v>
      </c>
      <c r="K775" s="13" t="s">
        <v>741</v>
      </c>
      <c r="L775" s="72" t="s">
        <v>748</v>
      </c>
      <c r="M775" s="13" t="s">
        <v>609</v>
      </c>
      <c r="N775" s="13" t="s">
        <v>609</v>
      </c>
      <c r="O775" s="14" t="s">
        <v>607</v>
      </c>
      <c r="P775" s="15"/>
    </row>
    <row r="776" spans="1:16">
      <c r="A776" s="1"/>
      <c r="C776" s="11"/>
      <c r="D776" s="13" t="s">
        <v>608</v>
      </c>
      <c r="E776" s="12" t="s">
        <v>738</v>
      </c>
      <c r="F776" s="12" t="s">
        <v>709</v>
      </c>
      <c r="G776" s="13" t="s">
        <v>738</v>
      </c>
      <c r="H776" s="13" t="s">
        <v>744</v>
      </c>
      <c r="I776" s="13" t="s">
        <v>719</v>
      </c>
      <c r="J776" s="13" t="s">
        <v>603</v>
      </c>
      <c r="K776" s="13" t="s">
        <v>709</v>
      </c>
      <c r="L776" s="72" t="s">
        <v>749</v>
      </c>
      <c r="M776" s="13" t="s">
        <v>750</v>
      </c>
      <c r="N776" s="13" t="s">
        <v>752</v>
      </c>
      <c r="O776" s="14" t="s">
        <v>610</v>
      </c>
      <c r="P776" s="16" t="s">
        <v>611</v>
      </c>
    </row>
    <row r="777" spans="1:16">
      <c r="A777" s="17" t="s">
        <v>612</v>
      </c>
      <c r="B777" s="18"/>
      <c r="C777" s="19"/>
      <c r="D777" s="60" t="s">
        <v>613</v>
      </c>
      <c r="E777" s="60" t="s">
        <v>613</v>
      </c>
      <c r="F777" s="60" t="s">
        <v>613</v>
      </c>
      <c r="G777" s="60" t="s">
        <v>613</v>
      </c>
      <c r="H777" s="20" t="s">
        <v>613</v>
      </c>
      <c r="I777" s="20" t="s">
        <v>613</v>
      </c>
      <c r="J777" s="20" t="s">
        <v>613</v>
      </c>
      <c r="K777" s="20" t="s">
        <v>613</v>
      </c>
      <c r="L777" s="20" t="s">
        <v>613</v>
      </c>
      <c r="M777" s="20" t="s">
        <v>613</v>
      </c>
      <c r="N777" s="20" t="s">
        <v>613</v>
      </c>
      <c r="O777" s="21" t="s">
        <v>613</v>
      </c>
      <c r="P777" s="22" t="s">
        <v>613</v>
      </c>
    </row>
    <row r="778" spans="1:16">
      <c r="A778" s="23" t="s">
        <v>556</v>
      </c>
      <c r="B778" s="24"/>
      <c r="C778" s="24"/>
      <c r="I778" s="25"/>
      <c r="J778" s="28"/>
      <c r="O778" s="25"/>
      <c r="P778" s="25"/>
    </row>
    <row r="779" spans="1:16">
      <c r="A779" s="32"/>
      <c r="B779" s="23" t="s">
        <v>312</v>
      </c>
      <c r="C779" s="23"/>
      <c r="D779" s="26">
        <f>'[1]LG54 - 2013 ab'!$P$828</f>
        <v>14561</v>
      </c>
      <c r="E779" s="26">
        <v>170</v>
      </c>
      <c r="F779" s="26">
        <v>0</v>
      </c>
      <c r="G779" s="26">
        <v>0</v>
      </c>
      <c r="H779" s="28">
        <v>20651.760000000002</v>
      </c>
      <c r="I779" s="26">
        <v>0</v>
      </c>
      <c r="J779" s="28">
        <v>66.540000000000006</v>
      </c>
      <c r="K779" s="26">
        <v>516.16</v>
      </c>
      <c r="L779" s="29">
        <v>3110.56</v>
      </c>
      <c r="M779" s="29">
        <v>1747</v>
      </c>
      <c r="N779" s="29">
        <v>439.12</v>
      </c>
      <c r="O779" s="29">
        <v>4474.6000000000004</v>
      </c>
      <c r="P779" s="25">
        <f>SUM(D779:O779)</f>
        <v>45736.740000000005</v>
      </c>
    </row>
    <row r="780" spans="1:16">
      <c r="A780" s="32"/>
      <c r="B780" s="23" t="s">
        <v>557</v>
      </c>
      <c r="C780" s="23"/>
      <c r="D780" s="26">
        <f>'[1]LG54 - 2013 ab'!$P$829</f>
        <v>223532</v>
      </c>
      <c r="E780" s="26">
        <v>0</v>
      </c>
      <c r="F780" s="26">
        <v>0</v>
      </c>
      <c r="G780" s="26">
        <v>0</v>
      </c>
      <c r="H780" s="28">
        <v>193133.19</v>
      </c>
      <c r="I780" s="33">
        <v>0</v>
      </c>
      <c r="J780" s="28">
        <v>621.48</v>
      </c>
      <c r="K780" s="33">
        <v>4829.2299999999996</v>
      </c>
      <c r="L780" s="29">
        <v>30476.49</v>
      </c>
      <c r="M780" s="29">
        <v>8838</v>
      </c>
      <c r="N780" s="29">
        <v>5497.19</v>
      </c>
      <c r="O780" s="29">
        <v>38557.51</v>
      </c>
      <c r="P780" s="25">
        <f>SUM(D780:O780)</f>
        <v>505485.08999999997</v>
      </c>
    </row>
    <row r="781" spans="1:16">
      <c r="A781" s="32"/>
      <c r="B781" s="23" t="s">
        <v>558</v>
      </c>
      <c r="C781" s="23"/>
      <c r="D781" s="26">
        <f>'[1]LG54 - 2013 ab'!$P$830</f>
        <v>453446</v>
      </c>
      <c r="E781" s="26">
        <v>8689.82</v>
      </c>
      <c r="F781" s="26">
        <v>0</v>
      </c>
      <c r="G781" s="26">
        <v>0</v>
      </c>
      <c r="H781" s="28">
        <v>148790.65</v>
      </c>
      <c r="I781" s="26">
        <v>852.66</v>
      </c>
      <c r="J781" s="28">
        <v>479.12</v>
      </c>
      <c r="K781" s="26">
        <v>3726.9</v>
      </c>
      <c r="L781" s="29">
        <v>52351.350000000006</v>
      </c>
      <c r="M781" s="29">
        <v>9619</v>
      </c>
      <c r="N781" s="29">
        <v>17216.949999999997</v>
      </c>
      <c r="O781" s="29">
        <v>27498.48</v>
      </c>
      <c r="P781" s="25">
        <f>SUM(D781:O781)</f>
        <v>722670.92999999993</v>
      </c>
    </row>
    <row r="782" spans="1:16">
      <c r="A782" s="23" t="s">
        <v>654</v>
      </c>
      <c r="B782" s="24"/>
      <c r="C782" s="24"/>
      <c r="D782" s="25"/>
      <c r="I782" s="25"/>
      <c r="J782" s="28"/>
      <c r="O782" s="29"/>
      <c r="P782" s="25"/>
    </row>
    <row r="783" spans="1:16">
      <c r="A783" s="32"/>
      <c r="B783" s="23" t="s">
        <v>559</v>
      </c>
      <c r="C783" s="23"/>
      <c r="D783" s="26">
        <f>'[1]LG54 - 2013 ab'!$P$833</f>
        <v>63885</v>
      </c>
      <c r="E783" s="26">
        <v>0</v>
      </c>
      <c r="F783" s="26">
        <v>0</v>
      </c>
      <c r="G783" s="26">
        <v>0</v>
      </c>
      <c r="H783" s="28">
        <v>25229.56</v>
      </c>
      <c r="I783" s="26">
        <v>0</v>
      </c>
      <c r="J783" s="28">
        <v>0</v>
      </c>
      <c r="K783" s="26">
        <v>1181.06</v>
      </c>
      <c r="L783" s="29">
        <v>15190.560000000001</v>
      </c>
      <c r="M783" s="29">
        <v>6851</v>
      </c>
      <c r="N783" s="29">
        <v>1003.78</v>
      </c>
      <c r="O783" s="29">
        <v>9160.48</v>
      </c>
      <c r="P783" s="25">
        <f>SUM(D783:O783)</f>
        <v>122501.43999999999</v>
      </c>
    </row>
    <row r="784" spans="1:16">
      <c r="A784" s="32"/>
      <c r="B784" s="23" t="s">
        <v>560</v>
      </c>
      <c r="C784" s="23"/>
      <c r="D784" s="26">
        <f>'[1]LG54 - 2013 ab'!$P$834</f>
        <v>959798</v>
      </c>
      <c r="E784" s="26">
        <v>4269.5</v>
      </c>
      <c r="F784" s="26">
        <v>0</v>
      </c>
      <c r="G784" s="26">
        <v>0</v>
      </c>
      <c r="H784" s="28">
        <v>405608.1</v>
      </c>
      <c r="I784" s="26">
        <v>0</v>
      </c>
      <c r="J784" s="28">
        <v>2133.21</v>
      </c>
      <c r="K784" s="26">
        <v>16565.48</v>
      </c>
      <c r="L784" s="29">
        <v>114277.92</v>
      </c>
      <c r="M784" s="29">
        <v>61198</v>
      </c>
      <c r="N784" s="29">
        <v>20026.03</v>
      </c>
      <c r="O784" s="29">
        <v>113629.6</v>
      </c>
      <c r="P784" s="25">
        <f>SUM(D784:O784)</f>
        <v>1697505.84</v>
      </c>
    </row>
    <row r="785" spans="1:16">
      <c r="A785" s="32"/>
      <c r="B785" s="23" t="s">
        <v>561</v>
      </c>
      <c r="C785" s="23"/>
      <c r="D785" s="26">
        <f>'[1]LG54 - 2013 ab'!$P$835</f>
        <v>141655</v>
      </c>
      <c r="E785" s="26">
        <v>1275</v>
      </c>
      <c r="F785" s="26">
        <v>0</v>
      </c>
      <c r="G785" s="26">
        <v>0</v>
      </c>
      <c r="H785" s="28">
        <v>54245.47</v>
      </c>
      <c r="I785" s="33">
        <v>0</v>
      </c>
      <c r="J785" s="28">
        <v>0</v>
      </c>
      <c r="K785" s="33">
        <v>2589.59</v>
      </c>
      <c r="L785" s="29">
        <v>15177.779999999999</v>
      </c>
      <c r="M785" s="29">
        <v>11041</v>
      </c>
      <c r="N785" s="29">
        <v>6106.0599999999995</v>
      </c>
      <c r="O785" s="29">
        <v>20585.36</v>
      </c>
      <c r="P785" s="25">
        <f>SUM(D785:O785)</f>
        <v>252675.26</v>
      </c>
    </row>
    <row r="786" spans="1:16">
      <c r="A786" s="23" t="s">
        <v>562</v>
      </c>
      <c r="B786" s="24"/>
      <c r="C786" s="24"/>
      <c r="I786" s="25"/>
      <c r="J786" s="28"/>
      <c r="O786" s="29"/>
      <c r="P786" s="25"/>
    </row>
    <row r="787" spans="1:16">
      <c r="A787" s="32"/>
      <c r="B787" s="23" t="s">
        <v>563</v>
      </c>
      <c r="C787" s="23"/>
      <c r="D787" s="26">
        <f>'[1]LG54 - 2013 ab'!$P$839+'[1]LG54 - 2013 ab'!$P$840</f>
        <v>3871174</v>
      </c>
      <c r="E787" s="26">
        <v>0</v>
      </c>
      <c r="F787" s="26">
        <v>0</v>
      </c>
      <c r="G787" s="26">
        <v>202330</v>
      </c>
      <c r="H787" s="28">
        <v>1338424.46</v>
      </c>
      <c r="I787" s="26">
        <v>20556.64</v>
      </c>
      <c r="J787" s="28">
        <v>180.98999999999998</v>
      </c>
      <c r="K787" s="26">
        <v>1408.52</v>
      </c>
      <c r="L787" s="29">
        <v>124941.91</v>
      </c>
      <c r="M787" s="29">
        <v>4170</v>
      </c>
      <c r="N787" s="29">
        <v>33194.869999999995</v>
      </c>
      <c r="O787" s="29">
        <v>113792.05</v>
      </c>
      <c r="P787" s="25">
        <f>SUM(D787:O787)</f>
        <v>5710173.4399999995</v>
      </c>
    </row>
    <row r="788" spans="1:16">
      <c r="A788" s="32"/>
      <c r="B788" s="23" t="s">
        <v>564</v>
      </c>
      <c r="C788" s="23"/>
      <c r="D788" s="26">
        <f>'[1]LG54 - 2013 ab'!$P$842+'[1]LG54 - 2013 ab'!$P$843</f>
        <v>3238270</v>
      </c>
      <c r="E788" s="26">
        <v>13158</v>
      </c>
      <c r="F788" s="26">
        <v>0</v>
      </c>
      <c r="G788" s="26">
        <v>736420</v>
      </c>
      <c r="H788" s="28">
        <v>1206146.8399999999</v>
      </c>
      <c r="I788" s="26">
        <v>10593.97</v>
      </c>
      <c r="J788" s="28">
        <v>720.0100000000001</v>
      </c>
      <c r="K788" s="26">
        <v>5625.35</v>
      </c>
      <c r="L788" s="29">
        <v>149908.29</v>
      </c>
      <c r="M788" s="29">
        <v>43577</v>
      </c>
      <c r="N788" s="29">
        <v>47086.09</v>
      </c>
      <c r="O788" s="29">
        <v>77434.7</v>
      </c>
      <c r="P788" s="25">
        <f>SUM(D788:O788)</f>
        <v>5528940.2499999991</v>
      </c>
    </row>
    <row r="789" spans="1:16">
      <c r="A789" s="32"/>
      <c r="B789" s="23" t="s">
        <v>565</v>
      </c>
      <c r="C789" s="23"/>
      <c r="D789" s="26">
        <f>'[1]LG54 - 2013 ab'!$P$844</f>
        <v>5247019</v>
      </c>
      <c r="E789" s="26">
        <v>71986.5</v>
      </c>
      <c r="F789" s="26">
        <v>0</v>
      </c>
      <c r="G789" s="26">
        <v>1006442</v>
      </c>
      <c r="H789" s="28">
        <v>2161598.08</v>
      </c>
      <c r="I789" s="26">
        <v>0</v>
      </c>
      <c r="J789" s="28">
        <v>10138.76</v>
      </c>
      <c r="K789" s="26">
        <v>79126.720000000001</v>
      </c>
      <c r="L789" s="29">
        <v>761572.06</v>
      </c>
      <c r="M789" s="29">
        <v>250004</v>
      </c>
      <c r="N789" s="29">
        <v>163168.35999999999</v>
      </c>
      <c r="O789" s="29">
        <v>442945.58</v>
      </c>
      <c r="P789" s="25">
        <f>SUM(D789:O789)</f>
        <v>10194001.060000001</v>
      </c>
    </row>
    <row r="790" spans="1:16">
      <c r="A790" s="32"/>
      <c r="B790" s="23" t="s">
        <v>566</v>
      </c>
      <c r="C790" s="23"/>
      <c r="D790" s="26">
        <f>'[1]LG54 - 2013 ab'!$P$846+'[1]LG54 - 2013 ab'!$P$847</f>
        <v>794936</v>
      </c>
      <c r="E790" s="26">
        <v>298</v>
      </c>
      <c r="F790" s="26">
        <v>0</v>
      </c>
      <c r="G790" s="26">
        <v>75996</v>
      </c>
      <c r="H790" s="28">
        <v>252322.12</v>
      </c>
      <c r="I790" s="26">
        <v>3199.77</v>
      </c>
      <c r="J790" s="28">
        <v>0</v>
      </c>
      <c r="K790" s="26">
        <v>866.11</v>
      </c>
      <c r="L790" s="29">
        <v>14414.1</v>
      </c>
      <c r="M790" s="29">
        <v>2494</v>
      </c>
      <c r="N790" s="29">
        <v>14564.8</v>
      </c>
      <c r="O790" s="29">
        <v>29360.720000000001</v>
      </c>
      <c r="P790" s="25">
        <f>SUM(D790:O790)</f>
        <v>1188451.6200000003</v>
      </c>
    </row>
    <row r="791" spans="1:16">
      <c r="A791" s="23" t="s">
        <v>567</v>
      </c>
      <c r="B791" s="24"/>
      <c r="C791" s="24"/>
      <c r="I791" s="25"/>
      <c r="J791" s="28"/>
      <c r="O791" s="29"/>
      <c r="P791" s="25"/>
    </row>
    <row r="792" spans="1:16">
      <c r="A792" s="32"/>
      <c r="B792" s="23" t="s">
        <v>568</v>
      </c>
      <c r="C792" s="23"/>
      <c r="D792" s="26">
        <f>'[1]LG54 - 2013 ab'!$P$850</f>
        <v>71910</v>
      </c>
      <c r="E792" s="26">
        <v>0</v>
      </c>
      <c r="F792" s="26">
        <v>0</v>
      </c>
      <c r="G792" s="26">
        <v>0</v>
      </c>
      <c r="H792" s="28">
        <v>30228.94</v>
      </c>
      <c r="I792" s="26">
        <v>0</v>
      </c>
      <c r="J792" s="28">
        <v>111.19000000000001</v>
      </c>
      <c r="K792" s="26">
        <v>316.23</v>
      </c>
      <c r="L792" s="29">
        <v>7357.9000000000005</v>
      </c>
      <c r="M792" s="29">
        <v>2833</v>
      </c>
      <c r="N792" s="29">
        <v>728.07999999999993</v>
      </c>
      <c r="O792" s="29">
        <v>6140.73</v>
      </c>
      <c r="P792" s="25">
        <f t="shared" ref="P792:P798" si="36">SUM(D792:O792)</f>
        <v>119626.06999999999</v>
      </c>
    </row>
    <row r="793" spans="1:16">
      <c r="A793" s="32"/>
      <c r="B793" s="23" t="s">
        <v>569</v>
      </c>
      <c r="C793" s="23"/>
      <c r="D793" s="26">
        <f>'[1]LG54 - 2013 ab'!$P$851</f>
        <v>347835</v>
      </c>
      <c r="E793" s="26">
        <v>0</v>
      </c>
      <c r="F793" s="26">
        <v>0</v>
      </c>
      <c r="G793" s="26">
        <v>0</v>
      </c>
      <c r="H793" s="28">
        <v>143165.29</v>
      </c>
      <c r="I793" s="26">
        <v>6689.1</v>
      </c>
      <c r="J793" s="28">
        <v>704.79</v>
      </c>
      <c r="K793" s="26">
        <v>5481</v>
      </c>
      <c r="L793" s="29">
        <v>43739.24</v>
      </c>
      <c r="M793" s="29">
        <v>19436</v>
      </c>
      <c r="N793" s="29">
        <v>7037.73</v>
      </c>
      <c r="O793" s="29">
        <v>44275.57</v>
      </c>
      <c r="P793" s="25">
        <f t="shared" si="36"/>
        <v>618363.72</v>
      </c>
    </row>
    <row r="794" spans="1:16">
      <c r="A794" s="32"/>
      <c r="B794" s="23" t="s">
        <v>570</v>
      </c>
      <c r="C794" s="23"/>
      <c r="D794" s="26">
        <f>'[1]LG54 - 2013 ab'!$P$852</f>
        <v>14975301</v>
      </c>
      <c r="E794" s="26">
        <v>496660.27</v>
      </c>
      <c r="F794" s="26">
        <v>0</v>
      </c>
      <c r="G794" s="26">
        <v>594404</v>
      </c>
      <c r="H794" s="28">
        <v>6385122.6999999993</v>
      </c>
      <c r="I794" s="26">
        <v>0</v>
      </c>
      <c r="J794" s="28">
        <v>20034.02</v>
      </c>
      <c r="K794" s="26">
        <v>155764.46</v>
      </c>
      <c r="L794" s="29">
        <v>1755363.77</v>
      </c>
      <c r="M794" s="29">
        <v>596877</v>
      </c>
      <c r="N794" s="29">
        <v>301008.11</v>
      </c>
      <c r="O794" s="29">
        <v>1000609.54</v>
      </c>
      <c r="P794" s="25">
        <f t="shared" si="36"/>
        <v>26281144.869999997</v>
      </c>
    </row>
    <row r="795" spans="1:16">
      <c r="A795" s="32"/>
      <c r="B795" s="23" t="s">
        <v>571</v>
      </c>
      <c r="C795" s="23"/>
      <c r="D795" s="26">
        <f>'[1]LG54 - 2013 ab'!$P$854+'[1]LG54 - 2013 ab'!$P$855</f>
        <v>1456375</v>
      </c>
      <c r="E795" s="26">
        <v>31015.5</v>
      </c>
      <c r="F795" s="26">
        <v>0</v>
      </c>
      <c r="G795" s="26">
        <v>0</v>
      </c>
      <c r="H795" s="28">
        <v>609570.1100000001</v>
      </c>
      <c r="I795" s="26">
        <v>5087.78</v>
      </c>
      <c r="J795" s="28">
        <v>2630.12</v>
      </c>
      <c r="K795" s="26">
        <v>20502.349999999999</v>
      </c>
      <c r="L795" s="29">
        <v>215660.06</v>
      </c>
      <c r="M795" s="29">
        <v>61912</v>
      </c>
      <c r="N795" s="29">
        <v>22323.73</v>
      </c>
      <c r="O795" s="29">
        <v>140191.13</v>
      </c>
      <c r="P795" s="25">
        <f t="shared" si="36"/>
        <v>2565267.7800000003</v>
      </c>
    </row>
    <row r="796" spans="1:16">
      <c r="A796" s="32"/>
      <c r="B796" s="23" t="s">
        <v>572</v>
      </c>
      <c r="C796" s="23"/>
      <c r="D796" s="26">
        <f>'[1]LG54 - 2013 ab'!$P$856</f>
        <v>272163</v>
      </c>
      <c r="E796" s="26">
        <v>0</v>
      </c>
      <c r="F796" s="26">
        <v>0</v>
      </c>
      <c r="G796" s="26">
        <v>0</v>
      </c>
      <c r="H796" s="28">
        <v>109516.62000000001</v>
      </c>
      <c r="I796" s="26">
        <v>0</v>
      </c>
      <c r="J796" s="28">
        <v>376.22</v>
      </c>
      <c r="K796" s="26">
        <v>1071.69</v>
      </c>
      <c r="L796" s="29">
        <v>30231.160000000003</v>
      </c>
      <c r="M796" s="29">
        <v>16651</v>
      </c>
      <c r="N796" s="29">
        <v>6501.4800000000005</v>
      </c>
      <c r="O796" s="29">
        <v>22786.06</v>
      </c>
      <c r="P796" s="25">
        <f t="shared" si="36"/>
        <v>459297.22999999992</v>
      </c>
    </row>
    <row r="797" spans="1:16">
      <c r="A797" s="32"/>
      <c r="B797" s="23" t="s">
        <v>573</v>
      </c>
      <c r="C797" s="23"/>
      <c r="D797" s="26">
        <f>'[1]LG54 - 2013 ab'!$P$857</f>
        <v>23679</v>
      </c>
      <c r="E797" s="26">
        <v>205</v>
      </c>
      <c r="F797" s="26">
        <v>0</v>
      </c>
      <c r="G797" s="26">
        <v>0</v>
      </c>
      <c r="H797" s="28">
        <v>10109.220000000001</v>
      </c>
      <c r="I797" s="26">
        <v>0</v>
      </c>
      <c r="J797" s="28">
        <v>0</v>
      </c>
      <c r="K797" s="26">
        <v>180.48</v>
      </c>
      <c r="L797" s="29">
        <v>3919.6600000000003</v>
      </c>
      <c r="M797" s="29">
        <v>4460</v>
      </c>
      <c r="N797" s="29">
        <v>0</v>
      </c>
      <c r="O797" s="29">
        <v>4518.4399999999996</v>
      </c>
      <c r="P797" s="25">
        <f t="shared" si="36"/>
        <v>47071.80000000001</v>
      </c>
    </row>
    <row r="798" spans="1:16">
      <c r="A798" s="32"/>
      <c r="B798" s="23" t="s">
        <v>574</v>
      </c>
      <c r="C798" s="23"/>
      <c r="D798" s="26">
        <f>'[1]LG54 - 2013 ab'!$P$858</f>
        <v>641863</v>
      </c>
      <c r="E798" s="26">
        <v>0</v>
      </c>
      <c r="F798" s="26">
        <v>0</v>
      </c>
      <c r="G798" s="26">
        <v>0</v>
      </c>
      <c r="H798" s="28">
        <v>268758.94</v>
      </c>
      <c r="I798" s="26">
        <v>0</v>
      </c>
      <c r="J798" s="28">
        <v>473.99</v>
      </c>
      <c r="K798" s="26">
        <v>3687.53</v>
      </c>
      <c r="L798" s="29">
        <v>22578.870000000003</v>
      </c>
      <c r="M798" s="29">
        <v>4270</v>
      </c>
      <c r="N798" s="29">
        <v>37903.26</v>
      </c>
      <c r="O798" s="29">
        <v>35689.71</v>
      </c>
      <c r="P798" s="25">
        <f t="shared" si="36"/>
        <v>1015225.2999999999</v>
      </c>
    </row>
    <row r="799" spans="1:16">
      <c r="A799" s="23" t="s">
        <v>575</v>
      </c>
      <c r="B799" s="24"/>
      <c r="C799" s="24"/>
      <c r="I799" s="25"/>
      <c r="J799" s="28"/>
      <c r="O799" s="25"/>
      <c r="P799" s="25"/>
    </row>
    <row r="800" spans="1:16">
      <c r="A800" s="32"/>
      <c r="B800" s="23" t="s">
        <v>706</v>
      </c>
      <c r="C800" s="39" t="s">
        <v>576</v>
      </c>
      <c r="I800" s="25"/>
      <c r="J800" s="28"/>
      <c r="O800" s="25"/>
      <c r="P800" s="25"/>
    </row>
    <row r="801" spans="1:16">
      <c r="A801" s="32"/>
      <c r="B801" s="23" t="s">
        <v>577</v>
      </c>
      <c r="C801" s="23"/>
      <c r="D801" s="26">
        <f>'[1]LG54 - 2013 ab'!$P$862</f>
        <v>2116891</v>
      </c>
      <c r="E801" s="26">
        <v>22950.7</v>
      </c>
      <c r="F801" s="26">
        <v>0</v>
      </c>
      <c r="G801" s="26">
        <v>0</v>
      </c>
      <c r="H801" s="28">
        <v>957790.84</v>
      </c>
      <c r="I801" s="26">
        <v>55728.35</v>
      </c>
      <c r="J801" s="28">
        <v>2388.5500000000002</v>
      </c>
      <c r="K801" s="26">
        <v>18564.53</v>
      </c>
      <c r="L801" s="29">
        <v>265564.98000000004</v>
      </c>
      <c r="M801" s="29">
        <v>79057</v>
      </c>
      <c r="N801" s="29">
        <v>39403.29</v>
      </c>
      <c r="O801" s="29">
        <v>144412.56</v>
      </c>
      <c r="P801" s="25">
        <f>SUM(D801:O801)</f>
        <v>3702751.8</v>
      </c>
    </row>
    <row r="802" spans="1:16" s="34" customFormat="1">
      <c r="A802" s="32"/>
      <c r="B802" s="23" t="s">
        <v>578</v>
      </c>
      <c r="C802" s="23"/>
      <c r="D802" s="26">
        <f>'[1]LG54 - 2013 ab'!$P$863</f>
        <v>65227</v>
      </c>
      <c r="E802" s="26">
        <v>217.5</v>
      </c>
      <c r="F802" s="26">
        <v>0</v>
      </c>
      <c r="G802" s="26">
        <v>0</v>
      </c>
      <c r="H802" s="28">
        <v>93824.790000000008</v>
      </c>
      <c r="I802" s="33">
        <v>0</v>
      </c>
      <c r="J802" s="28">
        <v>234.01999999999998</v>
      </c>
      <c r="K802" s="26">
        <v>1811.32</v>
      </c>
      <c r="L802" s="29">
        <v>18606.39</v>
      </c>
      <c r="M802" s="29">
        <v>1826</v>
      </c>
      <c r="N802" s="29">
        <v>5443.1</v>
      </c>
      <c r="O802" s="29">
        <v>17706.939999999999</v>
      </c>
      <c r="P802" s="25">
        <f>SUM(D802:O802)</f>
        <v>204897.06000000003</v>
      </c>
    </row>
    <row r="803" spans="1:16">
      <c r="A803" s="32"/>
      <c r="B803" s="23" t="s">
        <v>579</v>
      </c>
      <c r="C803" s="23"/>
      <c r="D803" s="26">
        <f>'[1]LG54 - 2013 ab'!$P$864</f>
        <v>2687848</v>
      </c>
      <c r="E803" s="26">
        <v>120555</v>
      </c>
      <c r="F803" s="26">
        <v>0</v>
      </c>
      <c r="G803" s="26">
        <v>113569</v>
      </c>
      <c r="H803" s="28">
        <v>771428.71</v>
      </c>
      <c r="I803" s="26">
        <v>24273.97</v>
      </c>
      <c r="J803" s="28">
        <v>1925.7400000000002</v>
      </c>
      <c r="K803" s="26">
        <v>14981.98</v>
      </c>
      <c r="L803" s="29">
        <v>422978.20999999996</v>
      </c>
      <c r="M803" s="29">
        <v>36191</v>
      </c>
      <c r="N803" s="29">
        <v>39699.08</v>
      </c>
      <c r="O803" s="29">
        <v>114753.36</v>
      </c>
      <c r="P803" s="25">
        <f>SUM(D803:O803)</f>
        <v>4348204.0500000007</v>
      </c>
    </row>
    <row r="804" spans="1:16">
      <c r="A804" s="23" t="s">
        <v>580</v>
      </c>
      <c r="B804" s="24"/>
      <c r="C804" s="24"/>
      <c r="I804" s="25"/>
      <c r="J804" s="28"/>
      <c r="O804" s="29"/>
      <c r="P804" s="25"/>
    </row>
    <row r="805" spans="1:16">
      <c r="A805" s="30"/>
      <c r="B805" s="31" t="s">
        <v>581</v>
      </c>
      <c r="C805" s="31"/>
      <c r="D805" s="26">
        <f>'[1]LG54 - 2013 ab'!$P$867</f>
        <v>161184</v>
      </c>
      <c r="E805" s="26">
        <v>0</v>
      </c>
      <c r="F805" s="26">
        <v>0</v>
      </c>
      <c r="G805" s="26">
        <v>0</v>
      </c>
      <c r="H805" s="28">
        <v>56338.189999999995</v>
      </c>
      <c r="I805" s="33">
        <v>0</v>
      </c>
      <c r="J805" s="28">
        <v>434.19</v>
      </c>
      <c r="K805" s="33">
        <v>3385.71</v>
      </c>
      <c r="L805" s="29">
        <v>31316</v>
      </c>
      <c r="M805" s="29">
        <v>6077</v>
      </c>
      <c r="N805" s="29">
        <v>5939.42</v>
      </c>
      <c r="O805" s="29">
        <v>21660.69</v>
      </c>
      <c r="P805" s="25">
        <f>SUM(D805:O805)</f>
        <v>286335.2</v>
      </c>
    </row>
    <row r="806" spans="1:16">
      <c r="B806" s="45" t="s">
        <v>582</v>
      </c>
      <c r="C806" s="23"/>
      <c r="D806" s="26">
        <f>'[1]LG54 - 2013 ab'!$P$868</f>
        <v>392003</v>
      </c>
      <c r="E806" s="26">
        <v>2709</v>
      </c>
      <c r="F806" s="26">
        <v>0</v>
      </c>
      <c r="G806" s="26">
        <v>0</v>
      </c>
      <c r="H806" s="28">
        <v>122059.22999999998</v>
      </c>
      <c r="I806" s="26">
        <v>12154.82</v>
      </c>
      <c r="J806" s="28">
        <v>754.23</v>
      </c>
      <c r="K806" s="26">
        <v>5879.05</v>
      </c>
      <c r="L806" s="29">
        <v>57555.21</v>
      </c>
      <c r="M806" s="29">
        <v>24119</v>
      </c>
      <c r="N806" s="29">
        <v>4977.3500000000004</v>
      </c>
      <c r="O806" s="29">
        <v>41808.68</v>
      </c>
      <c r="P806" s="25">
        <f>SUM(D806:O806)</f>
        <v>664019.56999999995</v>
      </c>
    </row>
    <row r="807" spans="1:16">
      <c r="A807" s="32"/>
      <c r="B807" s="23" t="s">
        <v>707</v>
      </c>
      <c r="C807" s="23" t="s">
        <v>583</v>
      </c>
      <c r="I807" s="25"/>
      <c r="J807" s="28"/>
      <c r="O807" s="29"/>
      <c r="P807" s="25"/>
    </row>
    <row r="808" spans="1:16">
      <c r="A808" s="32"/>
      <c r="B808" s="23" t="s">
        <v>584</v>
      </c>
      <c r="C808" s="24"/>
      <c r="D808" s="26">
        <f>'[1]LG54 - 2013 ab'!$P$870</f>
        <v>187623</v>
      </c>
      <c r="E808" s="26">
        <v>1079</v>
      </c>
      <c r="F808" s="26">
        <v>0</v>
      </c>
      <c r="G808" s="26">
        <v>0</v>
      </c>
      <c r="H808" s="28">
        <v>60115.479999999996</v>
      </c>
      <c r="I808" s="26">
        <v>0</v>
      </c>
      <c r="J808" s="28">
        <v>631.52</v>
      </c>
      <c r="K808" s="26">
        <v>4921.09</v>
      </c>
      <c r="L808" s="29">
        <v>50753</v>
      </c>
      <c r="M808" s="29">
        <v>12856</v>
      </c>
      <c r="N808" s="29">
        <v>4735.3899999999994</v>
      </c>
      <c r="O808" s="29">
        <v>31217.919999999998</v>
      </c>
      <c r="P808" s="25">
        <f>SUM(D808:O808)</f>
        <v>353932.39999999997</v>
      </c>
    </row>
    <row r="809" spans="1:16">
      <c r="B809" s="45" t="s">
        <v>585</v>
      </c>
      <c r="C809" s="24"/>
      <c r="D809" s="26">
        <f>'[1]LG54 - 2013 ab'!$P$871</f>
        <v>135430</v>
      </c>
      <c r="E809" s="26">
        <v>160</v>
      </c>
      <c r="F809" s="26">
        <v>0</v>
      </c>
      <c r="G809" s="26">
        <v>0</v>
      </c>
      <c r="H809" s="28">
        <v>41899.510000000009</v>
      </c>
      <c r="I809" s="26">
        <v>0</v>
      </c>
      <c r="J809" s="28">
        <v>230.37</v>
      </c>
      <c r="K809" s="26">
        <v>1793.47</v>
      </c>
      <c r="L809" s="29">
        <v>1058</v>
      </c>
      <c r="M809" s="29">
        <v>2968</v>
      </c>
      <c r="N809" s="29">
        <v>1520.56</v>
      </c>
      <c r="O809" s="29">
        <v>13843.84</v>
      </c>
      <c r="P809" s="25">
        <f>SUM(D809:O809)</f>
        <v>198903.75</v>
      </c>
    </row>
    <row r="810" spans="1:16">
      <c r="A810" s="32"/>
      <c r="B810" s="23" t="s">
        <v>678</v>
      </c>
      <c r="C810" s="39" t="s">
        <v>183</v>
      </c>
      <c r="I810" s="25"/>
      <c r="J810" s="28"/>
      <c r="O810" s="29"/>
      <c r="P810" s="25"/>
    </row>
    <row r="811" spans="1:16">
      <c r="B811" s="45" t="s">
        <v>586</v>
      </c>
      <c r="C811" s="23"/>
      <c r="D811" s="26">
        <f>'[1]LG54 - 2013 ab'!$P$873</f>
        <v>76160</v>
      </c>
      <c r="E811" s="26">
        <v>310.5</v>
      </c>
      <c r="F811" s="26">
        <v>0</v>
      </c>
      <c r="G811" s="26">
        <v>0</v>
      </c>
      <c r="H811" s="28">
        <v>24280.809999999998</v>
      </c>
      <c r="I811" s="33">
        <v>0</v>
      </c>
      <c r="J811" s="28">
        <v>169.82</v>
      </c>
      <c r="K811" s="33">
        <v>1338.54</v>
      </c>
      <c r="L811" s="29">
        <v>5869.46</v>
      </c>
      <c r="M811" s="29">
        <v>6830</v>
      </c>
      <c r="N811" s="29">
        <v>2534.83</v>
      </c>
      <c r="O811" s="29">
        <v>8694.5400000000009</v>
      </c>
      <c r="P811" s="25">
        <f>SUM(D811:O811)</f>
        <v>126188.5</v>
      </c>
    </row>
    <row r="812" spans="1:16">
      <c r="A812" s="32"/>
      <c r="B812" s="23" t="s">
        <v>587</v>
      </c>
      <c r="C812" s="23"/>
      <c r="D812" s="26">
        <f>'[1]LG54 - 2013 ab'!$P$874</f>
        <v>191671</v>
      </c>
      <c r="E812" s="26">
        <v>9602.5</v>
      </c>
      <c r="F812" s="26">
        <v>0</v>
      </c>
      <c r="G812" s="26">
        <v>0</v>
      </c>
      <c r="H812" s="28">
        <v>56931.03</v>
      </c>
      <c r="I812" s="33">
        <v>0</v>
      </c>
      <c r="J812" s="28">
        <v>442.36999999999995</v>
      </c>
      <c r="K812" s="33">
        <v>3446.95</v>
      </c>
      <c r="L812" s="29">
        <v>63086</v>
      </c>
      <c r="M812" s="29">
        <v>11243</v>
      </c>
      <c r="N812" s="29">
        <v>12047.71</v>
      </c>
      <c r="O812" s="29">
        <v>24660.03</v>
      </c>
      <c r="P812" s="25">
        <f>SUM(D812:O812)</f>
        <v>373130.58999999997</v>
      </c>
    </row>
    <row r="813" spans="1:16">
      <c r="A813" s="32"/>
      <c r="B813" s="23" t="s">
        <v>580</v>
      </c>
      <c r="C813" s="23"/>
      <c r="D813" s="26">
        <f>'[1]LG54 - 2013 ab'!$P$875</f>
        <v>20914396</v>
      </c>
      <c r="E813" s="26">
        <v>604213.88</v>
      </c>
      <c r="F813" s="26">
        <v>0</v>
      </c>
      <c r="G813" s="26">
        <v>0</v>
      </c>
      <c r="H813" s="28">
        <v>6622608.0699999994</v>
      </c>
      <c r="I813" s="26">
        <v>0</v>
      </c>
      <c r="J813" s="28">
        <v>27766.079999999998</v>
      </c>
      <c r="K813" s="26">
        <v>216265.41</v>
      </c>
      <c r="L813" s="29">
        <v>3344217.5100000002</v>
      </c>
      <c r="M813" s="29">
        <v>467681</v>
      </c>
      <c r="N813" s="29">
        <v>459044.55000000005</v>
      </c>
      <c r="O813" s="29">
        <v>1394509.75</v>
      </c>
      <c r="P813" s="25">
        <f>SUM(D813:O813)</f>
        <v>34050702.25</v>
      </c>
    </row>
    <row r="814" spans="1:16">
      <c r="A814" s="23" t="s">
        <v>588</v>
      </c>
      <c r="B814" s="24"/>
      <c r="C814" s="24"/>
      <c r="D814" s="25"/>
      <c r="I814" s="25"/>
      <c r="J814" s="28"/>
      <c r="O814" s="25"/>
      <c r="P814" s="25"/>
    </row>
    <row r="815" spans="1:16">
      <c r="A815" s="32"/>
      <c r="B815" s="23" t="s">
        <v>589</v>
      </c>
      <c r="C815" s="23"/>
      <c r="D815" s="26">
        <f>'[1]LG54 - 2013 ab'!$P$878</f>
        <v>371819</v>
      </c>
      <c r="E815" s="26">
        <v>0</v>
      </c>
      <c r="F815" s="26">
        <v>0</v>
      </c>
      <c r="G815" s="26">
        <v>0</v>
      </c>
      <c r="H815" s="28">
        <v>123679.20999999999</v>
      </c>
      <c r="I815" s="26">
        <v>4128.5600000000004</v>
      </c>
      <c r="J815" s="28">
        <v>683.89</v>
      </c>
      <c r="K815" s="26">
        <v>5314.77</v>
      </c>
      <c r="L815" s="29">
        <v>85876</v>
      </c>
      <c r="M815" s="29">
        <v>6976</v>
      </c>
      <c r="N815" s="29">
        <v>7211.65</v>
      </c>
      <c r="O815" s="29">
        <v>39376.99</v>
      </c>
      <c r="P815" s="25">
        <f>SUM(D815:O815)</f>
        <v>645066.06999999995</v>
      </c>
    </row>
    <row r="816" spans="1:16">
      <c r="A816" s="32"/>
      <c r="B816" s="23" t="s">
        <v>590</v>
      </c>
      <c r="C816" s="23"/>
      <c r="D816" s="26">
        <f>'[1]LG54 - 2013 ab'!$P$879</f>
        <v>217115</v>
      </c>
      <c r="E816" s="26">
        <v>0</v>
      </c>
      <c r="F816" s="26">
        <v>0</v>
      </c>
      <c r="G816" s="26">
        <v>0</v>
      </c>
      <c r="H816" s="28">
        <v>74347.47</v>
      </c>
      <c r="I816" s="26">
        <v>0</v>
      </c>
      <c r="J816" s="28">
        <v>339.4</v>
      </c>
      <c r="K816" s="26">
        <v>2633.33</v>
      </c>
      <c r="L816" s="29">
        <v>21193.58</v>
      </c>
      <c r="M816" s="29">
        <v>16445</v>
      </c>
      <c r="N816" s="29">
        <v>4234.6099999999997</v>
      </c>
      <c r="O816" s="29">
        <v>23191.96</v>
      </c>
      <c r="P816" s="25">
        <f>SUM(D816:O816)</f>
        <v>359500.35000000003</v>
      </c>
    </row>
    <row r="817" spans="1:16">
      <c r="A817" s="32"/>
      <c r="B817" s="23" t="s">
        <v>591</v>
      </c>
      <c r="C817" s="23"/>
      <c r="D817" s="26">
        <f>'[1]LG54 - 2013 ab'!$P$880</f>
        <v>774008</v>
      </c>
      <c r="E817" s="26">
        <v>38528</v>
      </c>
      <c r="F817" s="26">
        <v>0</v>
      </c>
      <c r="G817" s="26">
        <v>261966</v>
      </c>
      <c r="H817" s="28">
        <v>245582.33000000002</v>
      </c>
      <c r="I817" s="26">
        <v>0</v>
      </c>
      <c r="J817" s="28">
        <v>1272.07</v>
      </c>
      <c r="K817" s="26">
        <v>6107.39</v>
      </c>
      <c r="L817" s="29">
        <v>98900.07</v>
      </c>
      <c r="M817" s="29">
        <v>25200</v>
      </c>
      <c r="N817" s="29">
        <v>19001.96</v>
      </c>
      <c r="O817" s="29">
        <v>75374.47</v>
      </c>
      <c r="P817" s="25">
        <f>SUM(D817:O817)</f>
        <v>1545940.29</v>
      </c>
    </row>
    <row r="818" spans="1:16">
      <c r="A818" s="32"/>
      <c r="B818" s="23" t="s">
        <v>592</v>
      </c>
      <c r="C818" s="23"/>
      <c r="D818" s="26">
        <f>'[1]LG54 - 2013 ab'!$P$881</f>
        <v>1012238</v>
      </c>
      <c r="E818" s="26">
        <v>400</v>
      </c>
      <c r="F818" s="26">
        <v>0</v>
      </c>
      <c r="G818" s="26">
        <v>21271.119999999999</v>
      </c>
      <c r="H818" s="28">
        <v>337953.88</v>
      </c>
      <c r="I818" s="26">
        <v>21115.75</v>
      </c>
      <c r="J818" s="28">
        <v>1660.01</v>
      </c>
      <c r="K818" s="26">
        <v>12899.81</v>
      </c>
      <c r="L818" s="29">
        <v>472776.8</v>
      </c>
      <c r="M818" s="29">
        <v>34759</v>
      </c>
      <c r="N818" s="29">
        <v>18684.080000000002</v>
      </c>
      <c r="O818" s="29">
        <v>90338.82</v>
      </c>
      <c r="P818" s="25">
        <f>SUM(D818:O818)</f>
        <v>2024097.2700000003</v>
      </c>
    </row>
    <row r="819" spans="1:16">
      <c r="A819" s="23" t="s">
        <v>593</v>
      </c>
      <c r="B819" s="24"/>
      <c r="C819" s="24"/>
      <c r="D819" s="33"/>
      <c r="I819" s="25"/>
      <c r="J819" s="28"/>
      <c r="O819" s="29"/>
      <c r="P819" s="25"/>
    </row>
    <row r="820" spans="1:16">
      <c r="A820" s="32"/>
      <c r="B820" s="23" t="s">
        <v>594</v>
      </c>
      <c r="C820" s="23"/>
      <c r="D820" s="26">
        <f>'[1]LG54 - 2013 ab'!$P$884</f>
        <v>858840</v>
      </c>
      <c r="E820" s="26">
        <v>23332.66</v>
      </c>
      <c r="F820" s="26">
        <v>0</v>
      </c>
      <c r="G820" s="26">
        <v>0</v>
      </c>
      <c r="H820" s="28">
        <v>358204.43</v>
      </c>
      <c r="I820" s="33">
        <v>0</v>
      </c>
      <c r="J820" s="28">
        <v>955.13</v>
      </c>
      <c r="K820" s="33">
        <v>7418.81</v>
      </c>
      <c r="L820" s="29">
        <v>105038.47</v>
      </c>
      <c r="M820" s="29">
        <v>51959</v>
      </c>
      <c r="N820" s="29">
        <v>17661.36</v>
      </c>
      <c r="O820" s="29">
        <v>53215.4</v>
      </c>
      <c r="P820" s="25">
        <f>SUM(D820:O820)</f>
        <v>1476625.26</v>
      </c>
    </row>
    <row r="821" spans="1:16" ht="6" customHeight="1">
      <c r="A821" s="47"/>
      <c r="B821" s="48"/>
      <c r="C821" s="48"/>
      <c r="D821" s="49"/>
      <c r="E821" s="49"/>
      <c r="F821" s="49"/>
      <c r="G821" s="50"/>
      <c r="H821" s="50"/>
      <c r="I821" s="49"/>
      <c r="J821" s="50"/>
      <c r="K821" s="49"/>
      <c r="L821" s="49"/>
      <c r="M821" s="49"/>
      <c r="N821" s="49"/>
      <c r="O821" s="49"/>
      <c r="P821" s="49"/>
    </row>
    <row r="822" spans="1:16">
      <c r="A822" s="32" t="s">
        <v>595</v>
      </c>
      <c r="B822" s="51"/>
      <c r="C822" s="51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</row>
    <row r="823" spans="1:16" ht="12.75" customHeight="1">
      <c r="A823" s="31" t="s">
        <v>596</v>
      </c>
      <c r="B823" s="52"/>
      <c r="C823" s="52"/>
      <c r="D823" s="25">
        <f t="shared" ref="D823:P823" si="37">SUM(D9:D820)</f>
        <v>2534523743</v>
      </c>
      <c r="E823" s="25">
        <f t="shared" si="37"/>
        <v>111430637.67999998</v>
      </c>
      <c r="F823" s="25">
        <f t="shared" si="37"/>
        <v>280164.99</v>
      </c>
      <c r="G823" s="25">
        <f t="shared" si="37"/>
        <v>29688968.800000004</v>
      </c>
      <c r="H823" s="25">
        <f>SUM(H9:H820)</f>
        <v>830916686.86000049</v>
      </c>
      <c r="I823" s="25">
        <f t="shared" si="37"/>
        <v>5310687.6699999962</v>
      </c>
      <c r="J823" s="59">
        <f t="shared" si="37"/>
        <v>2962322.290000001</v>
      </c>
      <c r="K823" s="25">
        <f t="shared" si="37"/>
        <v>23150478.050000012</v>
      </c>
      <c r="L823" s="25">
        <f t="shared" si="37"/>
        <v>228330912.00000003</v>
      </c>
      <c r="M823" s="25">
        <f t="shared" si="37"/>
        <v>62413171</v>
      </c>
      <c r="N823" s="25">
        <f t="shared" si="37"/>
        <v>53950836.120000005</v>
      </c>
      <c r="O823" s="25">
        <f t="shared" si="37"/>
        <v>145610105.35000011</v>
      </c>
      <c r="P823" s="25">
        <f t="shared" si="37"/>
        <v>4028568713.8100019</v>
      </c>
    </row>
    <row r="824" spans="1:16" ht="6" customHeight="1" thickBot="1">
      <c r="A824" s="53"/>
      <c r="B824" s="54"/>
      <c r="C824" s="54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</row>
    <row r="825" spans="1:16" ht="12.75" customHeight="1" thickTop="1">
      <c r="A825" s="56" t="s">
        <v>597</v>
      </c>
      <c r="B825" s="52"/>
      <c r="C825" s="57"/>
      <c r="D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</row>
    <row r="826" spans="1:16" ht="12.75" customHeight="1">
      <c r="A826" s="77" t="s">
        <v>774</v>
      </c>
      <c r="B826" s="78"/>
      <c r="C826" s="76"/>
      <c r="D826" s="76"/>
      <c r="E826" s="76"/>
      <c r="F826" s="76"/>
      <c r="G826" s="79"/>
      <c r="H826" s="33"/>
      <c r="I826" s="76"/>
      <c r="J826" s="80"/>
      <c r="K826" s="76"/>
      <c r="L826" s="76"/>
      <c r="M826" s="76"/>
      <c r="N826" s="33"/>
      <c r="P826" s="33"/>
    </row>
    <row r="827" spans="1:16" ht="12.75" customHeight="1">
      <c r="A827" s="77"/>
      <c r="B827" s="77" t="s">
        <v>762</v>
      </c>
      <c r="C827" s="76"/>
      <c r="D827" s="76"/>
      <c r="E827" s="76"/>
      <c r="F827" s="76"/>
      <c r="G827" s="79"/>
      <c r="H827" s="33"/>
      <c r="I827" s="76"/>
      <c r="J827" s="80"/>
      <c r="K827" s="76"/>
      <c r="L827" s="76"/>
      <c r="M827" s="76"/>
      <c r="N827" s="33"/>
      <c r="P827" s="33"/>
    </row>
    <row r="828" spans="1:16" ht="12.75" customHeight="1">
      <c r="A828" s="77"/>
      <c r="B828" s="33" t="s">
        <v>773</v>
      </c>
      <c r="C828" s="76"/>
      <c r="D828" s="76"/>
      <c r="E828" s="76"/>
      <c r="F828" s="76"/>
      <c r="G828" s="79"/>
      <c r="H828" s="33"/>
      <c r="I828" s="76"/>
      <c r="J828" s="80"/>
      <c r="K828" s="76"/>
      <c r="L828" s="76"/>
      <c r="M828" s="76"/>
      <c r="N828" s="33"/>
      <c r="P828" s="33"/>
    </row>
    <row r="829" spans="1:16" ht="12.75" customHeight="1">
      <c r="A829" s="77"/>
      <c r="B829" s="33" t="s">
        <v>775</v>
      </c>
      <c r="C829" s="76"/>
      <c r="D829" s="76"/>
      <c r="E829" s="76"/>
      <c r="F829" s="76"/>
      <c r="G829" s="79"/>
      <c r="H829" s="33"/>
      <c r="I829" s="76"/>
      <c r="J829" s="80"/>
      <c r="K829" s="76"/>
      <c r="L829" s="76"/>
      <c r="M829" s="76"/>
      <c r="N829" s="33"/>
      <c r="P829" s="33"/>
    </row>
    <row r="830" spans="1:16" ht="12.75" customHeight="1">
      <c r="A830" s="77"/>
      <c r="B830" s="33" t="s">
        <v>776</v>
      </c>
      <c r="C830" s="76"/>
      <c r="D830" s="76"/>
      <c r="E830" s="76"/>
      <c r="F830" s="76"/>
      <c r="G830" s="79"/>
      <c r="H830" s="33"/>
      <c r="I830" s="76"/>
      <c r="J830" s="80"/>
      <c r="K830" s="76"/>
      <c r="L830" s="76"/>
      <c r="M830" s="76"/>
      <c r="N830" s="33"/>
      <c r="P830" s="33"/>
    </row>
    <row r="831" spans="1:16" ht="12.75" customHeight="1">
      <c r="A831" s="77"/>
      <c r="B831" s="33" t="s">
        <v>756</v>
      </c>
      <c r="C831" s="76"/>
      <c r="D831" s="76"/>
      <c r="E831" s="76"/>
      <c r="F831" s="76"/>
      <c r="G831" s="79"/>
      <c r="H831" s="33"/>
      <c r="I831" s="76"/>
      <c r="J831" s="80"/>
      <c r="K831" s="76"/>
      <c r="L831" s="76"/>
      <c r="M831" s="76"/>
      <c r="N831" s="33"/>
      <c r="P831" s="33"/>
    </row>
    <row r="832" spans="1:16">
      <c r="A832" s="58" t="s">
        <v>722</v>
      </c>
      <c r="H832" s="26"/>
      <c r="K832" s="33"/>
      <c r="L832" s="25"/>
      <c r="M832" s="25"/>
      <c r="N832" s="25"/>
      <c r="O832" s="25"/>
      <c r="P832" s="25"/>
    </row>
    <row r="833" spans="1:16">
      <c r="A833" s="56" t="s">
        <v>759</v>
      </c>
      <c r="B833" s="82"/>
      <c r="C833" s="57"/>
      <c r="D833" s="25"/>
      <c r="E833" s="25"/>
      <c r="F833" s="25"/>
      <c r="G833" s="25"/>
      <c r="H833" s="25"/>
      <c r="I833" s="25"/>
      <c r="J833" s="25"/>
      <c r="K833" s="26"/>
      <c r="L833" s="25"/>
      <c r="M833" s="25"/>
      <c r="N833" s="25"/>
      <c r="O833" s="25"/>
      <c r="P833" s="25"/>
    </row>
    <row r="834" spans="1:16">
      <c r="A834" s="56" t="s">
        <v>760</v>
      </c>
      <c r="C834" s="57"/>
      <c r="D834" s="25"/>
      <c r="E834" s="25"/>
      <c r="F834" s="25"/>
      <c r="G834" s="25"/>
      <c r="H834" s="25"/>
      <c r="K834" s="25"/>
      <c r="L834" s="25"/>
      <c r="M834" s="25"/>
      <c r="N834" s="25"/>
      <c r="O834" s="25"/>
      <c r="P834" s="25"/>
    </row>
    <row r="836" spans="1:16">
      <c r="A836" s="75"/>
      <c r="B836" s="78"/>
      <c r="C836" s="76"/>
      <c r="D836" s="76"/>
      <c r="E836" s="76"/>
      <c r="F836" s="76"/>
      <c r="G836" s="79"/>
      <c r="H836" s="33"/>
      <c r="I836" s="76"/>
      <c r="J836" s="80"/>
      <c r="K836" s="76"/>
      <c r="L836" s="76"/>
      <c r="M836" s="76"/>
      <c r="N836" s="33"/>
      <c r="P836" s="33"/>
    </row>
  </sheetData>
  <phoneticPr fontId="0" type="noConversion"/>
  <printOptions horizontalCentered="1"/>
  <pageMargins left="0" right="0" top="0.45" bottom="0.5" header="0.38" footer="0.5"/>
  <pageSetup scale="82" orientation="landscape" r:id="rId1"/>
  <headerFooter alignWithMargins="0"/>
  <rowBreaks count="15" manualBreakCount="15">
    <brk id="51" max="16383" man="1"/>
    <brk id="102" max="16383" man="1"/>
    <brk id="152" max="12" man="1"/>
    <brk id="199" max="16383" man="1"/>
    <brk id="251" max="16383" man="1"/>
    <brk id="302" max="16383" man="1"/>
    <brk id="347" max="16383" man="1"/>
    <brk id="396" max="16383" man="1"/>
    <brk id="446" max="16383" man="1"/>
    <brk id="494" max="12" man="1"/>
    <brk id="547" max="16383" man="1"/>
    <brk id="603" max="16383" man="1"/>
    <brk id="656" max="16383" man="1"/>
    <brk id="710" max="16383" man="1"/>
    <brk id="7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Municipal Revenues by Type</vt:lpstr>
      <vt:lpstr>'Municipal Revenues by Type'!Print_Area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afbryan</cp:lastModifiedBy>
  <cp:lastPrinted>2015-12-14T17:13:28Z</cp:lastPrinted>
  <dcterms:created xsi:type="dcterms:W3CDTF">1996-10-14T23:33:28Z</dcterms:created>
  <dcterms:modified xsi:type="dcterms:W3CDTF">2015-12-14T17:42:12Z</dcterms:modified>
</cp:coreProperties>
</file>