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T:\Statistical Abstract of North Carolina Taxes\2015\2015 Abstract E-version\"/>
    </mc:Choice>
  </mc:AlternateContent>
  <bookViews>
    <workbookView xWindow="285" yWindow="75" windowWidth="15000" windowHeight="3135"/>
  </bookViews>
  <sheets>
    <sheet name="Municipal Revenues by Type" sheetId="5" r:id="rId1"/>
  </sheets>
  <externalReferences>
    <externalReference r:id="rId2"/>
  </externalReferences>
  <definedNames>
    <definedName name="_xlnm.Print_Area" localSheetId="0">'Municipal Revenues by Type'!$A$1:$Q$849</definedName>
  </definedNames>
  <calcPr calcId="152511" calcOnSave="0"/>
</workbook>
</file>

<file path=xl/calcChain.xml><?xml version="1.0" encoding="utf-8"?>
<calcChain xmlns="http://schemas.openxmlformats.org/spreadsheetml/2006/main">
  <c r="Q141" i="5" l="1"/>
  <c r="Q139" i="5"/>
  <c r="Q138" i="5"/>
  <c r="Q136" i="5"/>
  <c r="Q135" i="5"/>
  <c r="Q134" i="5"/>
  <c r="Q133" i="5"/>
  <c r="Q77" i="5"/>
  <c r="Q76" i="5"/>
  <c r="Q75" i="5"/>
  <c r="Q74" i="5"/>
  <c r="Q73" i="5"/>
  <c r="Q72" i="5"/>
  <c r="Q71" i="5"/>
  <c r="Q705" i="5" l="1"/>
  <c r="Q703" i="5"/>
  <c r="Q702" i="5"/>
  <c r="Q699" i="5"/>
  <c r="Q698" i="5"/>
  <c r="Q697" i="5"/>
  <c r="Q696" i="5"/>
  <c r="Q695" i="5"/>
  <c r="Q694" i="5"/>
  <c r="Q692" i="5"/>
  <c r="Q691" i="5"/>
  <c r="Q681" i="5"/>
  <c r="Q680" i="5"/>
  <c r="Q679" i="5"/>
  <c r="Q678" i="5"/>
  <c r="Q677" i="5"/>
  <c r="Q676" i="5"/>
  <c r="Q675" i="5"/>
  <c r="Q671" i="5"/>
  <c r="Q670" i="5"/>
  <c r="Q669" i="5"/>
  <c r="Q667" i="5"/>
  <c r="Q666" i="5"/>
  <c r="Q665" i="5"/>
  <c r="Q664" i="5"/>
  <c r="Q663" i="5"/>
  <c r="Q621" i="5"/>
  <c r="Q609" i="5"/>
  <c r="Q560" i="5"/>
  <c r="Q553" i="5"/>
  <c r="Q442" i="5"/>
  <c r="Q437" i="5"/>
  <c r="Q402" i="5"/>
  <c r="Q372" i="5"/>
  <c r="Q371" i="5"/>
  <c r="Q370" i="5"/>
  <c r="Q367" i="5"/>
  <c r="Q363" i="5"/>
  <c r="Q360" i="5"/>
  <c r="Q214" i="5"/>
  <c r="Q207" i="5"/>
  <c r="Q205" i="5"/>
  <c r="Q177" i="5"/>
  <c r="Q175" i="5"/>
  <c r="Q174" i="5"/>
  <c r="Q167" i="5"/>
  <c r="Q166" i="5"/>
  <c r="Q165" i="5"/>
  <c r="Q162" i="5"/>
  <c r="Q161" i="5"/>
  <c r="Q160" i="5"/>
  <c r="Q157" i="5"/>
  <c r="Q562" i="5"/>
  <c r="Q559" i="5"/>
  <c r="Q491" i="5"/>
  <c r="Q490" i="5"/>
  <c r="Q489" i="5"/>
  <c r="Q488" i="5"/>
  <c r="Q487" i="5"/>
  <c r="Q486" i="5"/>
  <c r="Q485" i="5"/>
  <c r="Q421" i="5"/>
  <c r="Q420" i="5"/>
  <c r="Q419" i="5"/>
  <c r="Q418" i="5"/>
  <c r="Q417" i="5"/>
  <c r="Q701" i="5"/>
  <c r="Q674" i="5"/>
  <c r="Q672" i="5"/>
  <c r="Q638" i="5"/>
  <c r="Q637" i="5"/>
  <c r="Q636" i="5"/>
  <c r="Q635" i="5"/>
  <c r="Q634" i="5"/>
  <c r="Q633" i="5"/>
  <c r="Q623" i="5"/>
  <c r="Q620" i="5"/>
  <c r="Q619" i="5"/>
  <c r="Q618" i="5"/>
  <c r="Q617" i="5"/>
  <c r="Q615" i="5"/>
  <c r="Q614" i="5"/>
  <c r="Q613" i="5"/>
  <c r="Q611" i="5"/>
  <c r="Q610" i="5"/>
  <c r="Q557" i="5"/>
  <c r="Q555" i="5"/>
  <c r="Q554" i="5"/>
  <c r="Q552" i="5"/>
  <c r="Q502" i="5"/>
  <c r="Q501" i="5"/>
  <c r="Q500" i="5"/>
  <c r="Q499" i="5"/>
  <c r="Q498" i="5"/>
  <c r="Q447" i="5"/>
  <c r="Q446" i="5"/>
  <c r="Q444" i="5"/>
  <c r="Q443" i="5"/>
  <c r="Q439" i="5"/>
  <c r="Q438" i="5"/>
  <c r="Q436" i="5"/>
  <c r="Q435" i="5"/>
  <c r="Q434" i="5"/>
  <c r="Q433" i="5"/>
  <c r="Q432" i="5"/>
  <c r="Q431" i="5"/>
  <c r="Q430" i="5"/>
  <c r="Q429" i="5"/>
  <c r="Q427" i="5"/>
  <c r="Q426" i="5"/>
  <c r="Q424" i="5"/>
  <c r="Q423" i="5"/>
  <c r="Q405" i="5"/>
  <c r="Q403" i="5"/>
  <c r="Q401" i="5"/>
  <c r="Q400" i="5"/>
  <c r="Q399" i="5"/>
  <c r="Q398" i="5"/>
  <c r="Q376" i="5"/>
  <c r="Q375" i="5"/>
  <c r="Q374" i="5"/>
  <c r="Q373" i="5"/>
  <c r="Q368" i="5"/>
  <c r="Q366" i="5"/>
  <c r="Q365" i="5"/>
  <c r="Q364" i="5"/>
  <c r="Q361" i="5"/>
  <c r="Q359" i="5"/>
  <c r="Q315" i="5"/>
  <c r="Q313" i="5"/>
  <c r="Q312" i="5"/>
  <c r="Q311" i="5"/>
  <c r="Q310" i="5"/>
  <c r="Q256" i="5"/>
  <c r="Q255" i="5"/>
  <c r="Q254" i="5"/>
  <c r="Q253" i="5"/>
  <c r="Q251" i="5"/>
  <c r="Q241" i="5"/>
  <c r="Q240" i="5"/>
  <c r="Q239" i="5"/>
  <c r="Q238" i="5"/>
  <c r="Q237" i="5"/>
  <c r="Q236" i="5"/>
  <c r="Q213" i="5"/>
  <c r="Q212" i="5"/>
  <c r="Q211" i="5"/>
  <c r="Q210" i="5"/>
  <c r="Q209" i="5"/>
  <c r="Q208" i="5"/>
  <c r="Q206" i="5"/>
  <c r="Q179" i="5"/>
  <c r="Q172" i="5"/>
  <c r="Q171" i="5"/>
  <c r="Q170" i="5"/>
  <c r="Q164" i="5"/>
  <c r="Q163" i="5"/>
  <c r="Q158" i="5"/>
  <c r="Q122" i="5"/>
  <c r="Q121" i="5"/>
  <c r="Q119" i="5"/>
  <c r="Q118" i="5"/>
  <c r="Q117" i="5"/>
  <c r="Q115" i="5"/>
  <c r="Q114" i="5"/>
  <c r="Q113" i="5"/>
  <c r="Q112" i="5"/>
  <c r="Q110" i="5"/>
  <c r="Q108" i="5"/>
  <c r="Q107" i="5"/>
  <c r="Q106" i="5"/>
  <c r="Q61" i="5"/>
  <c r="Q60" i="5"/>
  <c r="Q59" i="5"/>
  <c r="Q58" i="5"/>
  <c r="Q57" i="5"/>
  <c r="Q56" i="5"/>
  <c r="Q55" i="5"/>
  <c r="Q54" i="5"/>
  <c r="L831" i="5"/>
  <c r="O831" i="5"/>
  <c r="O852" i="5" s="1"/>
  <c r="M831" i="5"/>
  <c r="M852" i="5" s="1"/>
  <c r="L852" i="5" l="1"/>
  <c r="Q19" i="5"/>
  <c r="J828" i="5"/>
  <c r="J826" i="5"/>
  <c r="J825" i="5"/>
  <c r="J824" i="5"/>
  <c r="J823" i="5"/>
  <c r="J821" i="5"/>
  <c r="J820" i="5"/>
  <c r="J819" i="5"/>
  <c r="J817" i="5"/>
  <c r="J816" i="5"/>
  <c r="J814" i="5"/>
  <c r="J813" i="5"/>
  <c r="J811" i="5"/>
  <c r="J810" i="5"/>
  <c r="J809" i="5"/>
  <c r="J806" i="5"/>
  <c r="J805" i="5"/>
  <c r="J804" i="5"/>
  <c r="J803" i="5"/>
  <c r="J802" i="5"/>
  <c r="J801" i="5"/>
  <c r="J800" i="5"/>
  <c r="J790" i="5"/>
  <c r="J789" i="5"/>
  <c r="J788" i="5"/>
  <c r="J787" i="5"/>
  <c r="J785" i="5"/>
  <c r="J784" i="5"/>
  <c r="J783" i="5"/>
  <c r="J781" i="5"/>
  <c r="J780" i="5"/>
  <c r="J779" i="5"/>
  <c r="H831" i="5" l="1"/>
  <c r="H852" i="5" s="1"/>
  <c r="P831" i="5" l="1"/>
  <c r="Q334" i="5" l="1"/>
  <c r="Q52" i="5"/>
  <c r="Q51" i="5"/>
  <c r="Q50" i="5"/>
  <c r="Q49" i="5"/>
  <c r="Q48" i="5"/>
  <c r="Q47" i="5"/>
  <c r="Q46" i="5"/>
  <c r="Q44" i="5"/>
  <c r="Q42" i="5"/>
  <c r="Q40" i="5"/>
  <c r="Q39" i="5"/>
  <c r="Q37" i="5"/>
  <c r="Q35" i="5"/>
  <c r="Q34" i="5"/>
  <c r="Q33" i="5"/>
  <c r="Q31" i="5"/>
  <c r="Q30" i="5"/>
  <c r="Q29" i="5"/>
  <c r="Q28" i="5"/>
  <c r="Q27" i="5"/>
  <c r="Q26" i="5"/>
  <c r="Q25" i="5"/>
  <c r="Q18" i="5"/>
  <c r="Q17" i="5"/>
  <c r="Q16" i="5"/>
  <c r="Q15" i="5"/>
  <c r="Q14" i="5"/>
  <c r="Q13" i="5"/>
  <c r="Q12" i="5"/>
  <c r="Q11" i="5"/>
  <c r="Q10" i="5"/>
  <c r="Q41" i="5"/>
  <c r="N831" i="5"/>
  <c r="K831" i="5"/>
  <c r="K852" i="5" s="1"/>
  <c r="G831" i="5"/>
  <c r="G852" i="5" s="1"/>
  <c r="F831" i="5"/>
  <c r="E831" i="5"/>
  <c r="N852" i="5" l="1"/>
  <c r="J831" i="5"/>
  <c r="J852" i="5" s="1"/>
  <c r="I831" i="5"/>
  <c r="Q97" i="5"/>
  <c r="Q96" i="5"/>
  <c r="Q95" i="5"/>
  <c r="Q94" i="5"/>
  <c r="Q93" i="5"/>
  <c r="Q92" i="5"/>
  <c r="Q91" i="5"/>
  <c r="Q90" i="5"/>
  <c r="Q89" i="5"/>
  <c r="Q88" i="5"/>
  <c r="Q87" i="5"/>
  <c r="Q86" i="5"/>
  <c r="Q85" i="5"/>
  <c r="Q84" i="5"/>
  <c r="Q83" i="5"/>
  <c r="Q82" i="5"/>
  <c r="Q81" i="5"/>
  <c r="Q80" i="5"/>
  <c r="Q79" i="5"/>
  <c r="Q23" i="5"/>
  <c r="R831" i="5" l="1"/>
  <c r="I852" i="5"/>
  <c r="Q21" i="5"/>
  <c r="Q826" i="5"/>
  <c r="Q828" i="5"/>
  <c r="Q825" i="5" l="1"/>
  <c r="Q824" i="5"/>
  <c r="Q823" i="5"/>
  <c r="Q821" i="5"/>
  <c r="Q820" i="5"/>
  <c r="Q819" i="5"/>
  <c r="Q817" i="5"/>
  <c r="Q816" i="5"/>
  <c r="Q814" i="5"/>
  <c r="Q813" i="5"/>
  <c r="Q811" i="5"/>
  <c r="Q810" i="5"/>
  <c r="Q809" i="5"/>
  <c r="Q806" i="5"/>
  <c r="Q805" i="5"/>
  <c r="Q804" i="5"/>
  <c r="Q803" i="5"/>
  <c r="Q802" i="5"/>
  <c r="Q801" i="5"/>
  <c r="Q800" i="5"/>
  <c r="Q790" i="5"/>
  <c r="Q789" i="5"/>
  <c r="Q788" i="5"/>
  <c r="Q787" i="5"/>
  <c r="Q785" i="5"/>
  <c r="Q784" i="5"/>
  <c r="Q783" i="5"/>
  <c r="Q781" i="5"/>
  <c r="Q780" i="5"/>
  <c r="Q779" i="5"/>
  <c r="Q777" i="5"/>
  <c r="Q776" i="5"/>
  <c r="Q775" i="5"/>
  <c r="Q774" i="5"/>
  <c r="Q773" i="5"/>
  <c r="Q772" i="5"/>
  <c r="Q771" i="5"/>
  <c r="Q770" i="5"/>
  <c r="Q769" i="5"/>
  <c r="Q768" i="5"/>
  <c r="Q765" i="5"/>
  <c r="Q764" i="5"/>
  <c r="Q761" i="5"/>
  <c r="Q760" i="5"/>
  <c r="Q759" i="5"/>
  <c r="Q757" i="5"/>
  <c r="Q756" i="5"/>
  <c r="Q755" i="5"/>
  <c r="Q754" i="5"/>
  <c r="Q753" i="5"/>
  <c r="Q752" i="5"/>
  <c r="Q751" i="5"/>
  <c r="Q749" i="5"/>
  <c r="Q748" i="5"/>
  <c r="Q747" i="5"/>
  <c r="Q746" i="5"/>
  <c r="Q745" i="5"/>
  <c r="Q744" i="5"/>
  <c r="Q743" i="5"/>
  <c r="Q733" i="5"/>
  <c r="Q731" i="5"/>
  <c r="Q730" i="5"/>
  <c r="Q728" i="5"/>
  <c r="Q726" i="5"/>
  <c r="Q725" i="5"/>
  <c r="Q724" i="5"/>
  <c r="Q723" i="5"/>
  <c r="Q721" i="5"/>
  <c r="Q719" i="5"/>
  <c r="Q718" i="5"/>
  <c r="Q716" i="5"/>
  <c r="Q715" i="5"/>
  <c r="Q714" i="5"/>
  <c r="Q713" i="5"/>
  <c r="Q712" i="5"/>
  <c r="Q711" i="5"/>
  <c r="Q710" i="5"/>
  <c r="Q709" i="5"/>
  <c r="Q708" i="5"/>
  <c r="Q707" i="5"/>
  <c r="Q661" i="5"/>
  <c r="Q660" i="5"/>
  <c r="Q659" i="5"/>
  <c r="Q658" i="5"/>
  <c r="Q657" i="5"/>
  <c r="Q656" i="5"/>
  <c r="Q654" i="5"/>
  <c r="Q653" i="5"/>
  <c r="Q651" i="5"/>
  <c r="Q649" i="5"/>
  <c r="Q648" i="5"/>
  <c r="Q647" i="5"/>
  <c r="Q646" i="5"/>
  <c r="Q645" i="5"/>
  <c r="Q644" i="5"/>
  <c r="Q643" i="5"/>
  <c r="Q642" i="5"/>
  <c r="Q641" i="5"/>
  <c r="Q640" i="5"/>
  <c r="Q607" i="5"/>
  <c r="Q606" i="5"/>
  <c r="Q605" i="5"/>
  <c r="Q604" i="5"/>
  <c r="Q603" i="5"/>
  <c r="Q602" i="5"/>
  <c r="Q601" i="5"/>
  <c r="Q600" i="5"/>
  <c r="Q599" i="5"/>
  <c r="Q598" i="5"/>
  <c r="Q596" i="5"/>
  <c r="Q594" i="5"/>
  <c r="Q593" i="5"/>
  <c r="Q591" i="5"/>
  <c r="Q589" i="5"/>
  <c r="Q588" i="5"/>
  <c r="Q587" i="5"/>
  <c r="Q586" i="5"/>
  <c r="Q583" i="5"/>
  <c r="Q581" i="5"/>
  <c r="Q580" i="5"/>
  <c r="Q579" i="5"/>
  <c r="Q578" i="5"/>
  <c r="Q577" i="5"/>
  <c r="Q576" i="5"/>
  <c r="Q575" i="5"/>
  <c r="Q574" i="5"/>
  <c r="Q573" i="5"/>
  <c r="Q550" i="5"/>
  <c r="Q549" i="5"/>
  <c r="Q548" i="5"/>
  <c r="Q547" i="5"/>
  <c r="Q546" i="5"/>
  <c r="Q545" i="5"/>
  <c r="Q544" i="5"/>
  <c r="Q543" i="5"/>
  <c r="Q542" i="5"/>
  <c r="Q540" i="5"/>
  <c r="Q539" i="5"/>
  <c r="Q538" i="5"/>
  <c r="Q537" i="5"/>
  <c r="Q535" i="5"/>
  <c r="Q534" i="5"/>
  <c r="Q533" i="5"/>
  <c r="Q532" i="5"/>
  <c r="Q531" i="5"/>
  <c r="Q530" i="5"/>
  <c r="Q529" i="5"/>
  <c r="Q528" i="5"/>
  <c r="Q527" i="5"/>
  <c r="Q526" i="5"/>
  <c r="Q525" i="5"/>
  <c r="Q515" i="5"/>
  <c r="Q514" i="5"/>
  <c r="Q513" i="5"/>
  <c r="Q512" i="5"/>
  <c r="Q511" i="5"/>
  <c r="Q510" i="5"/>
  <c r="Q509" i="5"/>
  <c r="Q508" i="5"/>
  <c r="Q507" i="5"/>
  <c r="Q505" i="5"/>
  <c r="Q504" i="5"/>
  <c r="Q496" i="5"/>
  <c r="Q495" i="5"/>
  <c r="Q483" i="5"/>
  <c r="Q482" i="5"/>
  <c r="Q480" i="5"/>
  <c r="Q479" i="5"/>
  <c r="Q478" i="5"/>
  <c r="Q477" i="5"/>
  <c r="Q476" i="5"/>
  <c r="Q474" i="5"/>
  <c r="Q473" i="5"/>
  <c r="Q472" i="5"/>
  <c r="Q462" i="5"/>
  <c r="Q461" i="5"/>
  <c r="Q460" i="5"/>
  <c r="Q458" i="5"/>
  <c r="Q457" i="5"/>
  <c r="Q454" i="5"/>
  <c r="Q452" i="5"/>
  <c r="Q451" i="5"/>
  <c r="Q450" i="5"/>
  <c r="Q395" i="5"/>
  <c r="Q394" i="5"/>
  <c r="Q393" i="5"/>
  <c r="Q392" i="5"/>
  <c r="Q391" i="5"/>
  <c r="Q389" i="5"/>
  <c r="Q388" i="5"/>
  <c r="Q387" i="5"/>
  <c r="Q386" i="5"/>
  <c r="Q384" i="5"/>
  <c r="Q383" i="5"/>
  <c r="Q382" i="5"/>
  <c r="Q381" i="5"/>
  <c r="Q378" i="5"/>
  <c r="Q346" i="5"/>
  <c r="Q345" i="5"/>
  <c r="Q344" i="5"/>
  <c r="Q342" i="5"/>
  <c r="Q341" i="5"/>
  <c r="Q340" i="5"/>
  <c r="Q339" i="5"/>
  <c r="Q338" i="5"/>
  <c r="Q336" i="5"/>
  <c r="Q335" i="5"/>
  <c r="Q330" i="5"/>
  <c r="Q329" i="5"/>
  <c r="Q328" i="5"/>
  <c r="Q327" i="5"/>
  <c r="Q326" i="5"/>
  <c r="Q325" i="5"/>
  <c r="Q323" i="5"/>
  <c r="Q322" i="5"/>
  <c r="Q321" i="5"/>
  <c r="Q320" i="5"/>
  <c r="Q319" i="5"/>
  <c r="Q318" i="5"/>
  <c r="Q317" i="5"/>
  <c r="Q300" i="5"/>
  <c r="Q299" i="5"/>
  <c r="Q298" i="5"/>
  <c r="Q297" i="5"/>
  <c r="Q296" i="5"/>
  <c r="Q294" i="5"/>
  <c r="Q292" i="5"/>
  <c r="Q291" i="5"/>
  <c r="Q288" i="5"/>
  <c r="Q287" i="5"/>
  <c r="Q284" i="5"/>
  <c r="Q283" i="5"/>
  <c r="Q282" i="5"/>
  <c r="Q281" i="5"/>
  <c r="Q280" i="5"/>
  <c r="Q276" i="5"/>
  <c r="Q273" i="5"/>
  <c r="Q272" i="5"/>
  <c r="Q271" i="5"/>
  <c r="Q270" i="5"/>
  <c r="Q268" i="5"/>
  <c r="Q267" i="5"/>
  <c r="Q265" i="5"/>
  <c r="Q264" i="5"/>
  <c r="Q263" i="5"/>
  <c r="Q262" i="5"/>
  <c r="Q260" i="5"/>
  <c r="Q259" i="5"/>
  <c r="Q258" i="5"/>
  <c r="Q203" i="5"/>
  <c r="Q202" i="5"/>
  <c r="Q201" i="5"/>
  <c r="Q200" i="5"/>
  <c r="Q199" i="5"/>
  <c r="Q198" i="5"/>
  <c r="Q197" i="5"/>
  <c r="Q196" i="5"/>
  <c r="Q195" i="5"/>
  <c r="Q194" i="5"/>
  <c r="Q193" i="5"/>
  <c r="Q192" i="5"/>
  <c r="Q191" i="5"/>
  <c r="Q190" i="5"/>
  <c r="Q189" i="5"/>
  <c r="Q155" i="5"/>
  <c r="Q154" i="5"/>
  <c r="Q153" i="5"/>
  <c r="Q152" i="5"/>
  <c r="Q151" i="5"/>
  <c r="Q150" i="5"/>
  <c r="Q149" i="5"/>
  <c r="Q148" i="5"/>
  <c r="Q147" i="5"/>
  <c r="Q146" i="5"/>
  <c r="Q145" i="5"/>
  <c r="Q104" i="5"/>
  <c r="Q103" i="5"/>
  <c r="Q102" i="5"/>
  <c r="Q101" i="5"/>
  <c r="Q100" i="5"/>
  <c r="Q99" i="5"/>
  <c r="Q652" i="5" l="1"/>
  <c r="Q650" i="5"/>
  <c r="Q585" i="5" l="1"/>
  <c r="Q475" i="5"/>
  <c r="Q332" i="5"/>
  <c r="Q233" i="5" l="1"/>
  <c r="Q232" i="5"/>
  <c r="Q231" i="5"/>
  <c r="Q230" i="5"/>
  <c r="Q229" i="5"/>
  <c r="Q228" i="5"/>
  <c r="Q227" i="5"/>
  <c r="Q226" i="5"/>
  <c r="Q225" i="5"/>
  <c r="Q223" i="5"/>
  <c r="Q222" i="5"/>
  <c r="Q221" i="5"/>
  <c r="Q220" i="5"/>
  <c r="Q219" i="5"/>
  <c r="Q218" i="5"/>
  <c r="Q217" i="5"/>
  <c r="Q216" i="5"/>
  <c r="Q831" i="5" l="1"/>
  <c r="D831" i="5"/>
  <c r="R833" i="5" l="1"/>
</calcChain>
</file>

<file path=xl/sharedStrings.xml><?xml version="1.0" encoding="utf-8"?>
<sst xmlns="http://schemas.openxmlformats.org/spreadsheetml/2006/main" count="1834" uniqueCount="787">
  <si>
    <t>Lewiston-Woodville</t>
  </si>
  <si>
    <t>Powellsville</t>
  </si>
  <si>
    <t>Roxobel</t>
  </si>
  <si>
    <t>Windsor</t>
  </si>
  <si>
    <t>Bladen</t>
  </si>
  <si>
    <t>Bladenboro</t>
  </si>
  <si>
    <t>Clarkton</t>
  </si>
  <si>
    <t>Dublin</t>
  </si>
  <si>
    <t>East Arcadia</t>
  </si>
  <si>
    <t>Elizabethtown</t>
  </si>
  <si>
    <t>Tar Heel</t>
  </si>
  <si>
    <t>White Lake</t>
  </si>
  <si>
    <t>Brunswick</t>
  </si>
  <si>
    <t>Bald Head Island</t>
  </si>
  <si>
    <t>Belville</t>
  </si>
  <si>
    <t>Boiling Spring Lakes</t>
  </si>
  <si>
    <t>Bolivia</t>
  </si>
  <si>
    <t>Calabash</t>
  </si>
  <si>
    <t>Carolina Shores</t>
  </si>
  <si>
    <t>Caswell Beach</t>
  </si>
  <si>
    <t>Holden Beach</t>
  </si>
  <si>
    <t>Leland</t>
  </si>
  <si>
    <t>Navassa</t>
  </si>
  <si>
    <t>Northwest</t>
  </si>
  <si>
    <t>Oak Island</t>
  </si>
  <si>
    <t>Ocean Isle Beach</t>
  </si>
  <si>
    <t>Sandy Creek</t>
  </si>
  <si>
    <t>Shallotte</t>
  </si>
  <si>
    <t>Southport</t>
  </si>
  <si>
    <t>St James</t>
  </si>
  <si>
    <t>Sunset Beach</t>
  </si>
  <si>
    <t>Varnamtown</t>
  </si>
  <si>
    <t>Buncombe</t>
  </si>
  <si>
    <t>Asheville</t>
  </si>
  <si>
    <t>Biltmore Forest</t>
  </si>
  <si>
    <t>Black Mountain</t>
  </si>
  <si>
    <t>Montreat</t>
  </si>
  <si>
    <t>Weaverville</t>
  </si>
  <si>
    <t>Woodfin</t>
  </si>
  <si>
    <t>Burke</t>
  </si>
  <si>
    <t>Drexel</t>
  </si>
  <si>
    <t>Glen Alpine</t>
  </si>
  <si>
    <t>See Catawba County</t>
  </si>
  <si>
    <t>Hildebran</t>
  </si>
  <si>
    <t>Morganton</t>
  </si>
  <si>
    <t>Rhodhiss*</t>
  </si>
  <si>
    <t>Rutherford College</t>
  </si>
  <si>
    <t>Valdese</t>
  </si>
  <si>
    <t>Cabarrus</t>
  </si>
  <si>
    <t>Concord</t>
  </si>
  <si>
    <t>Harrisburg</t>
  </si>
  <si>
    <t>Kannapolis*</t>
  </si>
  <si>
    <t>See Stanly County</t>
  </si>
  <si>
    <t>Midland</t>
  </si>
  <si>
    <t>Mount Pleasant</t>
  </si>
  <si>
    <t>Caldwell</t>
  </si>
  <si>
    <t>Cajah Mountain</t>
  </si>
  <si>
    <t>Cedar Rock</t>
  </si>
  <si>
    <t>Gamewell</t>
  </si>
  <si>
    <t>Granite Falls</t>
  </si>
  <si>
    <t>Hudson</t>
  </si>
  <si>
    <t>Lenoir</t>
  </si>
  <si>
    <t>See Burke County</t>
  </si>
  <si>
    <t>Sawmills</t>
  </si>
  <si>
    <t>Camden</t>
  </si>
  <si>
    <t>See Pasquotank County</t>
  </si>
  <si>
    <t>Carteret</t>
  </si>
  <si>
    <t>Atlantic Beach</t>
  </si>
  <si>
    <t>Bogue</t>
  </si>
  <si>
    <t>Cape Carteret</t>
  </si>
  <si>
    <t>Cedar Point</t>
  </si>
  <si>
    <t>Emerald Isle</t>
  </si>
  <si>
    <t>Indian Beach</t>
  </si>
  <si>
    <t>Morehead City</t>
  </si>
  <si>
    <t>Newport</t>
  </si>
  <si>
    <t>Peletier</t>
  </si>
  <si>
    <t>Pine Knoll Shores</t>
  </si>
  <si>
    <t>Caswell</t>
  </si>
  <si>
    <t>Milton</t>
  </si>
  <si>
    <t>Yanceyville</t>
  </si>
  <si>
    <t>Catawba</t>
  </si>
  <si>
    <t>Brookford</t>
  </si>
  <si>
    <t>Claremont</t>
  </si>
  <si>
    <t>Conover</t>
  </si>
  <si>
    <t>Hickory*</t>
  </si>
  <si>
    <t>Long View*</t>
  </si>
  <si>
    <t>Maiden*</t>
  </si>
  <si>
    <t>Newton</t>
  </si>
  <si>
    <t>Chatham</t>
  </si>
  <si>
    <t>See Wake County</t>
  </si>
  <si>
    <t>Goldston</t>
  </si>
  <si>
    <t>Pittsboro</t>
  </si>
  <si>
    <t>Siler City</t>
  </si>
  <si>
    <t>Cherokee</t>
  </si>
  <si>
    <t>Andrews</t>
  </si>
  <si>
    <t>Murphy</t>
  </si>
  <si>
    <t>Chowan</t>
  </si>
  <si>
    <t>Edenton</t>
  </si>
  <si>
    <t>Clay</t>
  </si>
  <si>
    <t>Hayesville</t>
  </si>
  <si>
    <t>Cleveland</t>
  </si>
  <si>
    <t>Belwood</t>
  </si>
  <si>
    <t>Boiling Springs</t>
  </si>
  <si>
    <t>Casar</t>
  </si>
  <si>
    <t>Earl</t>
  </si>
  <si>
    <t>Fallston</t>
  </si>
  <si>
    <t>Grover</t>
  </si>
  <si>
    <t>Kings Mountain*</t>
  </si>
  <si>
    <t>Kingstown</t>
  </si>
  <si>
    <t>Lattimore</t>
  </si>
  <si>
    <t>Lawndale</t>
  </si>
  <si>
    <t>Mooresboro</t>
  </si>
  <si>
    <t>Patterson Springs</t>
  </si>
  <si>
    <t>Polkville</t>
  </si>
  <si>
    <t>Shelby</t>
  </si>
  <si>
    <t>Waco</t>
  </si>
  <si>
    <t>Columbus</t>
  </si>
  <si>
    <t>Boardman</t>
  </si>
  <si>
    <t>Bolton</t>
  </si>
  <si>
    <t>Chadbourn</t>
  </si>
  <si>
    <t>Fair Bluff</t>
  </si>
  <si>
    <t>Lake Waccamaw</t>
  </si>
  <si>
    <t>Sandyfield</t>
  </si>
  <si>
    <t>Tabor City</t>
  </si>
  <si>
    <t>Whiteville</t>
  </si>
  <si>
    <t>Craven</t>
  </si>
  <si>
    <t>Bridgeton</t>
  </si>
  <si>
    <t>Cove City</t>
  </si>
  <si>
    <t>Dover</t>
  </si>
  <si>
    <t>Havelock</t>
  </si>
  <si>
    <t>New Bern</t>
  </si>
  <si>
    <t>River Bend</t>
  </si>
  <si>
    <t>Trent Woods</t>
  </si>
  <si>
    <t>Vanceboro</t>
  </si>
  <si>
    <t>Cumberland</t>
  </si>
  <si>
    <t>Falcon*</t>
  </si>
  <si>
    <t>Fayetteville</t>
  </si>
  <si>
    <t>Godwin</t>
  </si>
  <si>
    <t>Hope Mills</t>
  </si>
  <si>
    <t>Linden</t>
  </si>
  <si>
    <t>Spring Lake</t>
  </si>
  <si>
    <t>Stedman</t>
  </si>
  <si>
    <t>Wade</t>
  </si>
  <si>
    <t>Currituck</t>
  </si>
  <si>
    <t>No incorporated towns</t>
  </si>
  <si>
    <t>Dare</t>
  </si>
  <si>
    <t>Duck</t>
  </si>
  <si>
    <t>Kill Devil Hills</t>
  </si>
  <si>
    <t>Kitty Hawk</t>
  </si>
  <si>
    <t>Manteo</t>
  </si>
  <si>
    <t>Nags Head</t>
  </si>
  <si>
    <t>Southern Shores</t>
  </si>
  <si>
    <t>Davidson</t>
  </si>
  <si>
    <t>Denton</t>
  </si>
  <si>
    <t>See Guilford County</t>
  </si>
  <si>
    <t>Lexington</t>
  </si>
  <si>
    <t>Thomasville*</t>
  </si>
  <si>
    <t>Davie</t>
  </si>
  <si>
    <t>Bermuda Run</t>
  </si>
  <si>
    <t>Cooleemee</t>
  </si>
  <si>
    <t>Mocksville</t>
  </si>
  <si>
    <t>Duplin</t>
  </si>
  <si>
    <t>Beulaville</t>
  </si>
  <si>
    <t>Calypso</t>
  </si>
  <si>
    <t>Faison*</t>
  </si>
  <si>
    <t>Greenevers</t>
  </si>
  <si>
    <t>See Sampson County</t>
  </si>
  <si>
    <t>Kenansville</t>
  </si>
  <si>
    <t>Magnolia</t>
  </si>
  <si>
    <t>See Wayne County</t>
  </si>
  <si>
    <t>Rose Hill</t>
  </si>
  <si>
    <t>Teachey</t>
  </si>
  <si>
    <t>Wallace*</t>
  </si>
  <si>
    <t>Warsaw</t>
  </si>
  <si>
    <t>Durham</t>
  </si>
  <si>
    <t>See Orange County</t>
  </si>
  <si>
    <t>Durham*</t>
  </si>
  <si>
    <t>Edgecombe</t>
  </si>
  <si>
    <t>Conetoe</t>
  </si>
  <si>
    <t>Leggett</t>
  </si>
  <si>
    <t>Macclesfield</t>
  </si>
  <si>
    <t>Pinetops</t>
  </si>
  <si>
    <t>Princeville</t>
  </si>
  <si>
    <t>See Nash County</t>
  </si>
  <si>
    <t>Speed</t>
  </si>
  <si>
    <t>Tarboro</t>
  </si>
  <si>
    <t>Forsyth</t>
  </si>
  <si>
    <t>Bethania</t>
  </si>
  <si>
    <t>Clemmons</t>
  </si>
  <si>
    <t>Kernersville*</t>
  </si>
  <si>
    <t>See Stokes County</t>
  </si>
  <si>
    <t>Lewisville</t>
  </si>
  <si>
    <t>Rural Hall</t>
  </si>
  <si>
    <t>Tobaccoville*</t>
  </si>
  <si>
    <t>Walkertown</t>
  </si>
  <si>
    <t>Winston-Salem</t>
  </si>
  <si>
    <t>Franklin</t>
  </si>
  <si>
    <t>Bunn</t>
  </si>
  <si>
    <t>Centerville</t>
  </si>
  <si>
    <t>Franklinton</t>
  </si>
  <si>
    <t>Louisburg</t>
  </si>
  <si>
    <t>Youngsville</t>
  </si>
  <si>
    <t>Gaston</t>
  </si>
  <si>
    <t>Belmont</t>
  </si>
  <si>
    <t>Bessemer City</t>
  </si>
  <si>
    <t>Cherryville</t>
  </si>
  <si>
    <t>Cramerton</t>
  </si>
  <si>
    <t>Dallas</t>
  </si>
  <si>
    <t>Gastonia</t>
  </si>
  <si>
    <t>See Cleveland County</t>
  </si>
  <si>
    <t>Lowell</t>
  </si>
  <si>
    <t>McAdenville</t>
  </si>
  <si>
    <t>Mount Holly</t>
  </si>
  <si>
    <t>Ranlo</t>
  </si>
  <si>
    <t>Spencer Mountain</t>
  </si>
  <si>
    <t>Stanley</t>
  </si>
  <si>
    <t>Gates</t>
  </si>
  <si>
    <t>Lake Santeetlah</t>
  </si>
  <si>
    <t>Robbinsville</t>
  </si>
  <si>
    <t>Granville</t>
  </si>
  <si>
    <t>Creedmoor</t>
  </si>
  <si>
    <t>Oxford</t>
  </si>
  <si>
    <t>Stem</t>
  </si>
  <si>
    <t>Stovall</t>
  </si>
  <si>
    <t>Greene</t>
  </si>
  <si>
    <t>Hookerton</t>
  </si>
  <si>
    <t>Snow Hill</t>
  </si>
  <si>
    <t>Walstonburg</t>
  </si>
  <si>
    <t>Guilford</t>
  </si>
  <si>
    <t>See Randolph County</t>
  </si>
  <si>
    <t>See Alamance County</t>
  </si>
  <si>
    <t>Greensboro</t>
  </si>
  <si>
    <t>High Point*</t>
  </si>
  <si>
    <t>Jamestown</t>
  </si>
  <si>
    <t>See Forsyth County</t>
  </si>
  <si>
    <t>Oak Ridge</t>
  </si>
  <si>
    <t>Pleasant Garden</t>
  </si>
  <si>
    <t>Sedalia</t>
  </si>
  <si>
    <t>Stokesdale</t>
  </si>
  <si>
    <t>Summerfield</t>
  </si>
  <si>
    <t>Whitsett</t>
  </si>
  <si>
    <t>Halifax</t>
  </si>
  <si>
    <t>Enfield</t>
  </si>
  <si>
    <t>Hobgood</t>
  </si>
  <si>
    <t>Littleton</t>
  </si>
  <si>
    <t>Roanoke Rapids</t>
  </si>
  <si>
    <t>Scotland Neck</t>
  </si>
  <si>
    <t>Weldon</t>
  </si>
  <si>
    <t>Harnett</t>
  </si>
  <si>
    <t>See Lee County</t>
  </si>
  <si>
    <t>Coats</t>
  </si>
  <si>
    <t>Dunn</t>
  </si>
  <si>
    <t>Erwin</t>
  </si>
  <si>
    <t>Lillington</t>
  </si>
  <si>
    <t>Haywood</t>
  </si>
  <si>
    <t>Canton</t>
  </si>
  <si>
    <t>Clyde</t>
  </si>
  <si>
    <t>Maggie Valley</t>
  </si>
  <si>
    <t>Waynesville</t>
  </si>
  <si>
    <t>Henderson</t>
  </si>
  <si>
    <t>Flat Rock</t>
  </si>
  <si>
    <t>Fletcher</t>
  </si>
  <si>
    <t>Hendersonville</t>
  </si>
  <si>
    <t>Laurel Park</t>
  </si>
  <si>
    <t>Mills River</t>
  </si>
  <si>
    <t>See Polk County</t>
  </si>
  <si>
    <t>Hertford</t>
  </si>
  <si>
    <t>Ahoskie</t>
  </si>
  <si>
    <t>Cofield</t>
  </si>
  <si>
    <t>Como</t>
  </si>
  <si>
    <t>Harrellsville</t>
  </si>
  <si>
    <t>Murfreesboro</t>
  </si>
  <si>
    <t>Winton</t>
  </si>
  <si>
    <t>Hoke</t>
  </si>
  <si>
    <t>Raeford</t>
  </si>
  <si>
    <t>See Robeson County</t>
  </si>
  <si>
    <t>Hyde</t>
  </si>
  <si>
    <t>Iredell</t>
  </si>
  <si>
    <t>See Mecklenburg County</t>
  </si>
  <si>
    <t>Harmony</t>
  </si>
  <si>
    <t>Love Valley</t>
  </si>
  <si>
    <t>Mooresville</t>
  </si>
  <si>
    <t>Statesville</t>
  </si>
  <si>
    <t>Troutman</t>
  </si>
  <si>
    <t>Jackson</t>
  </si>
  <si>
    <t>Dillsboro</t>
  </si>
  <si>
    <t>Forest Hills</t>
  </si>
  <si>
    <t>See Macon County</t>
  </si>
  <si>
    <t>Sylva</t>
  </si>
  <si>
    <t>Webster</t>
  </si>
  <si>
    <t>Johnston</t>
  </si>
  <si>
    <t>Four Oaks</t>
  </si>
  <si>
    <t>Kenly*</t>
  </si>
  <si>
    <t>Micro</t>
  </si>
  <si>
    <t>Pine Level</t>
  </si>
  <si>
    <t>Princeton</t>
  </si>
  <si>
    <t>Selma</t>
  </si>
  <si>
    <t>Smithfield</t>
  </si>
  <si>
    <t>Wilson's Mills</t>
  </si>
  <si>
    <t>Jones</t>
  </si>
  <si>
    <t>Maysville</t>
  </si>
  <si>
    <t>Pollocksville</t>
  </si>
  <si>
    <t>Trenton</t>
  </si>
  <si>
    <t>Lee</t>
  </si>
  <si>
    <t>Broadway*</t>
  </si>
  <si>
    <t>Sanford</t>
  </si>
  <si>
    <t>See Pitt County</t>
  </si>
  <si>
    <t>Kinston</t>
  </si>
  <si>
    <t>La Grange</t>
  </si>
  <si>
    <t>Pink Hill</t>
  </si>
  <si>
    <t>Lincoln</t>
  </si>
  <si>
    <t>Lincolnton</t>
  </si>
  <si>
    <t>Macon</t>
  </si>
  <si>
    <t>Highlands*</t>
  </si>
  <si>
    <t>Madison</t>
  </si>
  <si>
    <t>Hot Springs</t>
  </si>
  <si>
    <t>Mars Hill</t>
  </si>
  <si>
    <t>Marshall</t>
  </si>
  <si>
    <t>Martin</t>
  </si>
  <si>
    <t>Bear Grass</t>
  </si>
  <si>
    <t>Everetts</t>
  </si>
  <si>
    <t>Hamilton</t>
  </si>
  <si>
    <t>Jamesville</t>
  </si>
  <si>
    <t>Oak City</t>
  </si>
  <si>
    <t>Parmele</t>
  </si>
  <si>
    <t>Robersonville</t>
  </si>
  <si>
    <t>Williamston</t>
  </si>
  <si>
    <t>McDowell</t>
  </si>
  <si>
    <t>Marion</t>
  </si>
  <si>
    <t>Old Fort</t>
  </si>
  <si>
    <t>Mecklenburg</t>
  </si>
  <si>
    <t>Charlotte</t>
  </si>
  <si>
    <t>Cornelius</t>
  </si>
  <si>
    <t>Davidson*</t>
  </si>
  <si>
    <t>Huntersville</t>
  </si>
  <si>
    <t>Matthews</t>
  </si>
  <si>
    <t>Mint Hill*</t>
  </si>
  <si>
    <t>Pineville</t>
  </si>
  <si>
    <t>See Union County</t>
  </si>
  <si>
    <t>Mitchell</t>
  </si>
  <si>
    <t>Bakersville</t>
  </si>
  <si>
    <t>Spruce Pine</t>
  </si>
  <si>
    <t>Montgomery</t>
  </si>
  <si>
    <t>Biscoe</t>
  </si>
  <si>
    <t>Mount Gilead</t>
  </si>
  <si>
    <t>Star</t>
  </si>
  <si>
    <t>Troy</t>
  </si>
  <si>
    <t>Moore</t>
  </si>
  <si>
    <t>Aberdeen</t>
  </si>
  <si>
    <t>Cameron</t>
  </si>
  <si>
    <t>Carthage</t>
  </si>
  <si>
    <t>Foxfire Village</t>
  </si>
  <si>
    <t>Pinebluff</t>
  </si>
  <si>
    <t>Pinehurst</t>
  </si>
  <si>
    <t>Robbins</t>
  </si>
  <si>
    <t>Southern Pines</t>
  </si>
  <si>
    <t>Taylortown</t>
  </si>
  <si>
    <t>Vass</t>
  </si>
  <si>
    <t>Whispering Pines</t>
  </si>
  <si>
    <t>Nash</t>
  </si>
  <si>
    <t>Bailey</t>
  </si>
  <si>
    <t>Castalia</t>
  </si>
  <si>
    <t>Dortches</t>
  </si>
  <si>
    <t>Middlesex</t>
  </si>
  <si>
    <t>Momeyer</t>
  </si>
  <si>
    <t>Nashville</t>
  </si>
  <si>
    <t>Red Oak</t>
  </si>
  <si>
    <t>Rocky Mount*</t>
  </si>
  <si>
    <t>Sharpsburg*</t>
  </si>
  <si>
    <t>Spring Hope</t>
  </si>
  <si>
    <t>Whitakers*</t>
  </si>
  <si>
    <t>New Hanover</t>
  </si>
  <si>
    <t>Carolina Beach</t>
  </si>
  <si>
    <t>Kure Beach</t>
  </si>
  <si>
    <t>Wilmington</t>
  </si>
  <si>
    <t>Wrightsville Beach</t>
  </si>
  <si>
    <t>Northampton</t>
  </si>
  <si>
    <t>Conway</t>
  </si>
  <si>
    <t>Garysburg</t>
  </si>
  <si>
    <t>Lasker</t>
  </si>
  <si>
    <t>Rich Square</t>
  </si>
  <si>
    <t>Seaboard</t>
  </si>
  <si>
    <t>Severn</t>
  </si>
  <si>
    <t>Woodland</t>
  </si>
  <si>
    <t>Onslow</t>
  </si>
  <si>
    <t>Holly Ridge</t>
  </si>
  <si>
    <t>Jacksonville</t>
  </si>
  <si>
    <t>North Topsail Beach</t>
  </si>
  <si>
    <t>Richlands</t>
  </si>
  <si>
    <t>See Pender County</t>
  </si>
  <si>
    <t>Swansboro</t>
  </si>
  <si>
    <t>Orange</t>
  </si>
  <si>
    <t>Carrboro</t>
  </si>
  <si>
    <t>Chapel Hill*</t>
  </si>
  <si>
    <t>See Durham County</t>
  </si>
  <si>
    <t>Hillsborough</t>
  </si>
  <si>
    <t>Pamlico</t>
  </si>
  <si>
    <t>Alliance</t>
  </si>
  <si>
    <t>Arapahoe</t>
  </si>
  <si>
    <t>Bayboro</t>
  </si>
  <si>
    <t>Grantsboro</t>
  </si>
  <si>
    <t>Mesic</t>
  </si>
  <si>
    <t>Minnesott Beach</t>
  </si>
  <si>
    <t>Oriental</t>
  </si>
  <si>
    <t>Stonewall</t>
  </si>
  <si>
    <t>Vandemere</t>
  </si>
  <si>
    <t>Pasquotank</t>
  </si>
  <si>
    <t>Elizabeth City*</t>
  </si>
  <si>
    <t>Pender</t>
  </si>
  <si>
    <t>Burgaw</t>
  </si>
  <si>
    <t>Saint Helena</t>
  </si>
  <si>
    <t>Surf City*</t>
  </si>
  <si>
    <t>Topsail Beach</t>
  </si>
  <si>
    <t>See Duplin County</t>
  </si>
  <si>
    <t>Watha</t>
  </si>
  <si>
    <t>Perquimans</t>
  </si>
  <si>
    <t>Winfall</t>
  </si>
  <si>
    <t>Person</t>
  </si>
  <si>
    <t>Roxboro</t>
  </si>
  <si>
    <t>Pitt</t>
  </si>
  <si>
    <t>Ayden</t>
  </si>
  <si>
    <t>Bethel</t>
  </si>
  <si>
    <t>Falkland</t>
  </si>
  <si>
    <t>Farmville</t>
  </si>
  <si>
    <t>Fountain</t>
  </si>
  <si>
    <t>Greenville</t>
  </si>
  <si>
    <t>Grifton*</t>
  </si>
  <si>
    <t>Grimesland</t>
  </si>
  <si>
    <t>Simpson</t>
  </si>
  <si>
    <t>Winterville</t>
  </si>
  <si>
    <t>Polk</t>
  </si>
  <si>
    <t>Saluda*</t>
  </si>
  <si>
    <t>Tryon</t>
  </si>
  <si>
    <t>Randolph</t>
  </si>
  <si>
    <t>Archdale*</t>
  </si>
  <si>
    <t>Asheboro</t>
  </si>
  <si>
    <t>Franklinville</t>
  </si>
  <si>
    <t>Liberty</t>
  </si>
  <si>
    <t>Ramseur</t>
  </si>
  <si>
    <t>Randleman</t>
  </si>
  <si>
    <t>Staley</t>
  </si>
  <si>
    <t>See Davidson County</t>
  </si>
  <si>
    <t>Trinity</t>
  </si>
  <si>
    <t>Richmond</t>
  </si>
  <si>
    <t>Dobbins Heights</t>
  </si>
  <si>
    <t>Ellerbe</t>
  </si>
  <si>
    <t>Hamlet</t>
  </si>
  <si>
    <t>Hoffman</t>
  </si>
  <si>
    <t>Norman</t>
  </si>
  <si>
    <t>Rockingham</t>
  </si>
  <si>
    <t>Robeson</t>
  </si>
  <si>
    <t>Fairmont</t>
  </si>
  <si>
    <t>Lumber Bridge</t>
  </si>
  <si>
    <t>Lumberton</t>
  </si>
  <si>
    <t>Marietta</t>
  </si>
  <si>
    <t>Maxton*</t>
  </si>
  <si>
    <t>McDonald</t>
  </si>
  <si>
    <t>Orrum</t>
  </si>
  <si>
    <t>Parkton</t>
  </si>
  <si>
    <t>Pembroke</t>
  </si>
  <si>
    <t>Proctorville</t>
  </si>
  <si>
    <t>Red Springs*</t>
  </si>
  <si>
    <t>Rowland</t>
  </si>
  <si>
    <t>St Pauls</t>
  </si>
  <si>
    <t>Eden</t>
  </si>
  <si>
    <t>Mayodan</t>
  </si>
  <si>
    <t>Reidsville</t>
  </si>
  <si>
    <t>Stoneville</t>
  </si>
  <si>
    <t>Wentworth</t>
  </si>
  <si>
    <t>Rowan</t>
  </si>
  <si>
    <t>China Grove</t>
  </si>
  <si>
    <t>Faith</t>
  </si>
  <si>
    <t>Granite Quarry</t>
  </si>
  <si>
    <t>See Cabarrus County</t>
  </si>
  <si>
    <t>Landis</t>
  </si>
  <si>
    <t>Rockwell</t>
  </si>
  <si>
    <t>Salisbury</t>
  </si>
  <si>
    <t>Spencer</t>
  </si>
  <si>
    <t>Rutherford</t>
  </si>
  <si>
    <t>Bostic</t>
  </si>
  <si>
    <t>Ellenboro</t>
  </si>
  <si>
    <t>Forest City</t>
  </si>
  <si>
    <t>Lake Lure</t>
  </si>
  <si>
    <t>Ruth</t>
  </si>
  <si>
    <t>Rutherfordton</t>
  </si>
  <si>
    <t>Spindale</t>
  </si>
  <si>
    <t>Sampson</t>
  </si>
  <si>
    <t>Autryville</t>
  </si>
  <si>
    <t>Clinton</t>
  </si>
  <si>
    <t>Garland</t>
  </si>
  <si>
    <t>Harrells*</t>
  </si>
  <si>
    <t>Newton Grove</t>
  </si>
  <si>
    <t>Roseboro</t>
  </si>
  <si>
    <t>Salemburg</t>
  </si>
  <si>
    <t>Turkey</t>
  </si>
  <si>
    <t>Scotland</t>
  </si>
  <si>
    <t>East Laurinburg</t>
  </si>
  <si>
    <t>Gibson</t>
  </si>
  <si>
    <t>Laurinburg</t>
  </si>
  <si>
    <t>Wagram</t>
  </si>
  <si>
    <t>Stanly</t>
  </si>
  <si>
    <t>Albemarle</t>
  </si>
  <si>
    <t>Badin</t>
  </si>
  <si>
    <t>Locust*</t>
  </si>
  <si>
    <t>Misenhimer</t>
  </si>
  <si>
    <t>New London</t>
  </si>
  <si>
    <t>Norwood</t>
  </si>
  <si>
    <t>Oakboro</t>
  </si>
  <si>
    <t>Red Cross</t>
  </si>
  <si>
    <t>Richfield</t>
  </si>
  <si>
    <t>Stokes</t>
  </si>
  <si>
    <t>Danbury</t>
  </si>
  <si>
    <t>King*</t>
  </si>
  <si>
    <t>Walnut Cove</t>
  </si>
  <si>
    <t>Surry</t>
  </si>
  <si>
    <t>Dobson</t>
  </si>
  <si>
    <t>Elkin*</t>
  </si>
  <si>
    <t>Mount Airy</t>
  </si>
  <si>
    <t>Pilot Mountain</t>
  </si>
  <si>
    <t>Swain</t>
  </si>
  <si>
    <t>Bryson City</t>
  </si>
  <si>
    <t>Transylvania</t>
  </si>
  <si>
    <t>Brevard</t>
  </si>
  <si>
    <t>Rosman</t>
  </si>
  <si>
    <t>Tyrrell</t>
  </si>
  <si>
    <t>Columbia</t>
  </si>
  <si>
    <t>Union</t>
  </si>
  <si>
    <t>Fairview</t>
  </si>
  <si>
    <t>Hemby Bridge</t>
  </si>
  <si>
    <t>Indian Trail</t>
  </si>
  <si>
    <t>Lake Park</t>
  </si>
  <si>
    <t>Marshville</t>
  </si>
  <si>
    <t>Marvin</t>
  </si>
  <si>
    <t>Mineral Springs</t>
  </si>
  <si>
    <t>Monroe</t>
  </si>
  <si>
    <t>Unionville</t>
  </si>
  <si>
    <t>Waxhaw</t>
  </si>
  <si>
    <t>Weddington*</t>
  </si>
  <si>
    <t>Wesley Chapel</t>
  </si>
  <si>
    <t>Wingate</t>
  </si>
  <si>
    <t>Vance</t>
  </si>
  <si>
    <t>Kittrell</t>
  </si>
  <si>
    <t>Middleburg</t>
  </si>
  <si>
    <t>Wake</t>
  </si>
  <si>
    <t>Apex</t>
  </si>
  <si>
    <t>Cary*</t>
  </si>
  <si>
    <t>Fuquay-Varina</t>
  </si>
  <si>
    <t>Garner</t>
  </si>
  <si>
    <t>Holly Springs</t>
  </si>
  <si>
    <t>Knightdale</t>
  </si>
  <si>
    <t>Morrisville*</t>
  </si>
  <si>
    <t>Rolesville</t>
  </si>
  <si>
    <t>Wake Forest*</t>
  </si>
  <si>
    <t>Wendell</t>
  </si>
  <si>
    <t>Zebulon*</t>
  </si>
  <si>
    <t>Warren</t>
  </si>
  <si>
    <t>Norlina</t>
  </si>
  <si>
    <t>Warrenton</t>
  </si>
  <si>
    <t>Creswell</t>
  </si>
  <si>
    <t>Plymouth</t>
  </si>
  <si>
    <t>Roper</t>
  </si>
  <si>
    <t>Watauga</t>
  </si>
  <si>
    <t>Beech Mountain*</t>
  </si>
  <si>
    <t>Blowing Rock*</t>
  </si>
  <si>
    <t>Boone</t>
  </si>
  <si>
    <t>Seven Devils*</t>
  </si>
  <si>
    <t>Wayne</t>
  </si>
  <si>
    <t>Eureka</t>
  </si>
  <si>
    <t>Fremont</t>
  </si>
  <si>
    <t>Goldsboro</t>
  </si>
  <si>
    <t>Mount Olive*</t>
  </si>
  <si>
    <t>Pikeville</t>
  </si>
  <si>
    <t>Seven Springs</t>
  </si>
  <si>
    <t>Walnut Creek</t>
  </si>
  <si>
    <t>Wilkes</t>
  </si>
  <si>
    <t>See Surry County</t>
  </si>
  <si>
    <t>North Wilkesboro</t>
  </si>
  <si>
    <t>Ronda</t>
  </si>
  <si>
    <t>Wilkesboro</t>
  </si>
  <si>
    <t>Wilson</t>
  </si>
  <si>
    <t>Black Creek</t>
  </si>
  <si>
    <t>Elm City</t>
  </si>
  <si>
    <t>See Johnston County</t>
  </si>
  <si>
    <t>Lucama</t>
  </si>
  <si>
    <t>Saratoga</t>
  </si>
  <si>
    <t>Sims</t>
  </si>
  <si>
    <t>Stantonsburg</t>
  </si>
  <si>
    <t>Yadkin</t>
  </si>
  <si>
    <t>Boonville</t>
  </si>
  <si>
    <t>East Bend</t>
  </si>
  <si>
    <t>Jonesville</t>
  </si>
  <si>
    <t>Yadkinville</t>
  </si>
  <si>
    <t>Yancey</t>
  </si>
  <si>
    <t>Burnsville</t>
  </si>
  <si>
    <t>All reporting</t>
  </si>
  <si>
    <t>municipalities</t>
  </si>
  <si>
    <t>Detail may not add to totals due to rounding.</t>
  </si>
  <si>
    <t>Wallburg</t>
  </si>
  <si>
    <t xml:space="preserve"> </t>
  </si>
  <si>
    <t xml:space="preserve">Municipal </t>
  </si>
  <si>
    <t>License</t>
  </si>
  <si>
    <t>tax</t>
  </si>
  <si>
    <t>Occupancy</t>
  </si>
  <si>
    <t>government</t>
  </si>
  <si>
    <t>[Powell Bill</t>
  </si>
  <si>
    <t>levies</t>
  </si>
  <si>
    <t>allocation]</t>
  </si>
  <si>
    <t>Total</t>
  </si>
  <si>
    <t>Municipalities</t>
  </si>
  <si>
    <t>[$]</t>
  </si>
  <si>
    <t>Alamance</t>
  </si>
  <si>
    <t>Burlington*</t>
  </si>
  <si>
    <t xml:space="preserve">Elon </t>
  </si>
  <si>
    <t>Gibsonville*</t>
  </si>
  <si>
    <t>Graham</t>
  </si>
  <si>
    <t>Green Level</t>
  </si>
  <si>
    <t>Haw River</t>
  </si>
  <si>
    <t>Mebane*</t>
  </si>
  <si>
    <t>Ossipee</t>
  </si>
  <si>
    <t>Swepsonville</t>
  </si>
  <si>
    <t>Alexander</t>
  </si>
  <si>
    <t>Taylorsville</t>
  </si>
  <si>
    <t>Alleghany</t>
  </si>
  <si>
    <t>Sparta</t>
  </si>
  <si>
    <t>Anson</t>
  </si>
  <si>
    <t>Ansonville</t>
  </si>
  <si>
    <t>Lilesville</t>
  </si>
  <si>
    <t>McFarlan</t>
  </si>
  <si>
    <t>Morven</t>
  </si>
  <si>
    <t>Peachland</t>
  </si>
  <si>
    <t>Polkton</t>
  </si>
  <si>
    <t>Wadesboro</t>
  </si>
  <si>
    <t>Ashe</t>
  </si>
  <si>
    <t>Jefferson</t>
  </si>
  <si>
    <t>Lansing</t>
  </si>
  <si>
    <t>West Jefferson</t>
  </si>
  <si>
    <t>Avery</t>
  </si>
  <si>
    <t>Banner Elk</t>
  </si>
  <si>
    <t>See Watauga County</t>
  </si>
  <si>
    <t>Crossnore</t>
  </si>
  <si>
    <t>Elk Park</t>
  </si>
  <si>
    <t>Grandfather Village</t>
  </si>
  <si>
    <t>Newland</t>
  </si>
  <si>
    <t>Sugar Mountain</t>
  </si>
  <si>
    <t>Beaufort</t>
  </si>
  <si>
    <t>Aurora</t>
  </si>
  <si>
    <t>Bath</t>
  </si>
  <si>
    <t>Belhaven</t>
  </si>
  <si>
    <t>Chocowinity</t>
  </si>
  <si>
    <t>Pantego</t>
  </si>
  <si>
    <t>Washington</t>
  </si>
  <si>
    <t>Washington Park</t>
  </si>
  <si>
    <t>Bertie</t>
  </si>
  <si>
    <t>Askewville</t>
  </si>
  <si>
    <t>Aulander</t>
  </si>
  <si>
    <t>Colerain</t>
  </si>
  <si>
    <t>Kelford</t>
  </si>
  <si>
    <t>Raleigh*</t>
  </si>
  <si>
    <t>Beech Mountain**</t>
  </si>
  <si>
    <t>Seven Devils**</t>
  </si>
  <si>
    <t>Hickory**</t>
  </si>
  <si>
    <t>Long View**</t>
  </si>
  <si>
    <t>Locust**</t>
  </si>
  <si>
    <t>Blowing Rock**</t>
  </si>
  <si>
    <t>Rhodhiss**</t>
  </si>
  <si>
    <t>Elizabeth City**</t>
  </si>
  <si>
    <t>Cary**</t>
  </si>
  <si>
    <t>High Point**</t>
  </si>
  <si>
    <t>Harrells**</t>
  </si>
  <si>
    <t>Mount Olive**</t>
  </si>
  <si>
    <t>Chapel Hill**</t>
  </si>
  <si>
    <t>Morrisville**</t>
  </si>
  <si>
    <t>Raleigh**</t>
  </si>
  <si>
    <t>Rocky Mount**</t>
  </si>
  <si>
    <t>Sharpsburg**</t>
  </si>
  <si>
    <t>Whitakers**</t>
  </si>
  <si>
    <t>King**</t>
  </si>
  <si>
    <t xml:space="preserve">Wake Forest** </t>
  </si>
  <si>
    <t>Kings Mountain**</t>
  </si>
  <si>
    <t>Archdale**</t>
  </si>
  <si>
    <t>Burlington**</t>
  </si>
  <si>
    <t>Gibsonville**</t>
  </si>
  <si>
    <t>Kernersville**</t>
  </si>
  <si>
    <t>Broadway**</t>
  </si>
  <si>
    <t>Saluda**</t>
  </si>
  <si>
    <t>Davidson**</t>
  </si>
  <si>
    <t>Highlands**</t>
  </si>
  <si>
    <t>Zebulon**</t>
  </si>
  <si>
    <t>Grifton**</t>
  </si>
  <si>
    <t>Maiden**</t>
  </si>
  <si>
    <t>Stallings**</t>
  </si>
  <si>
    <t>Weddington**</t>
  </si>
  <si>
    <t>Surf City**</t>
  </si>
  <si>
    <t>Durham**</t>
  </si>
  <si>
    <t>Mebane**</t>
  </si>
  <si>
    <t>Wallace**</t>
  </si>
  <si>
    <t>Thomasville**</t>
  </si>
  <si>
    <t>Kannapolis**</t>
  </si>
  <si>
    <t>Faison**</t>
  </si>
  <si>
    <t>Maxton**</t>
  </si>
  <si>
    <t>Tobaccoville**</t>
  </si>
  <si>
    <t>Mint Hill**</t>
  </si>
  <si>
    <t>Elkin**</t>
  </si>
  <si>
    <t>Kenly**</t>
  </si>
  <si>
    <t>programming</t>
  </si>
  <si>
    <t>taxes</t>
  </si>
  <si>
    <t>Angier**</t>
  </si>
  <si>
    <t>See Harnett County</t>
  </si>
  <si>
    <t>Butner</t>
  </si>
  <si>
    <t>Eastover</t>
  </si>
  <si>
    <t xml:space="preserve">TABLE 66. -Continued </t>
  </si>
  <si>
    <t>Solid</t>
  </si>
  <si>
    <t>waste</t>
  </si>
  <si>
    <t>disposal</t>
  </si>
  <si>
    <t>Archer Lodge</t>
  </si>
  <si>
    <t>State</t>
  </si>
  <si>
    <t>street-aid</t>
  </si>
  <si>
    <t>Stallings*</t>
  </si>
  <si>
    <t>High Shoals</t>
  </si>
  <si>
    <t>Stanfield</t>
  </si>
  <si>
    <t>See Montgomery County</t>
  </si>
  <si>
    <t>Candor**</t>
  </si>
  <si>
    <t>Angier*</t>
  </si>
  <si>
    <t>Benson*</t>
  </si>
  <si>
    <t>Benson**</t>
  </si>
  <si>
    <t>Clayton*</t>
  </si>
  <si>
    <t>Clayton**</t>
  </si>
  <si>
    <t>Candor*</t>
  </si>
  <si>
    <t>Meals</t>
  </si>
  <si>
    <t>property</t>
  </si>
  <si>
    <t xml:space="preserve">taxes </t>
  </si>
  <si>
    <t xml:space="preserve">Beer </t>
  </si>
  <si>
    <t>and wine</t>
  </si>
  <si>
    <t>excise</t>
  </si>
  <si>
    <t>Video</t>
  </si>
  <si>
    <t>franchise/</t>
  </si>
  <si>
    <t>Telecommu-</t>
  </si>
  <si>
    <t xml:space="preserve">                                            Municipal Shares of State Levied Taxes:</t>
  </si>
  <si>
    <t>Fontana Dam</t>
  </si>
  <si>
    <t>TABLE 66.  AMOUNTS OF MUNICIPAL REVENUES BY TYPES AND MUNICIPAL SHARES OF STATE TAXES, FISCAL YEAR 2014-2015</t>
  </si>
  <si>
    <t>Chimney Rock Village</t>
  </si>
  <si>
    <t>Electric</t>
  </si>
  <si>
    <t>Piped</t>
  </si>
  <si>
    <t>natural gas</t>
  </si>
  <si>
    <t>Connelly Springs</t>
  </si>
  <si>
    <t>Cerro Gordo</t>
  </si>
  <si>
    <t>Midway</t>
  </si>
  <si>
    <t>Gatesville</t>
  </si>
  <si>
    <t>Hassell</t>
  </si>
  <si>
    <t>Atkinson</t>
  </si>
  <si>
    <t>Seagrove</t>
  </si>
  <si>
    <t>Raynham</t>
  </si>
  <si>
    <t>Rennert</t>
  </si>
  <si>
    <t>East Spencer</t>
  </si>
  <si>
    <t>sales taxes†</t>
  </si>
  <si>
    <t>nications</t>
  </si>
  <si>
    <r>
      <t>excise</t>
    </r>
    <r>
      <rPr>
        <b/>
        <sz val="9"/>
        <rFont val="Calibri"/>
        <family val="2"/>
      </rPr>
      <t>††</t>
    </r>
  </si>
  <si>
    <t xml:space="preserve">               Taxes collected during</t>
  </si>
  <si>
    <t xml:space="preserve">   Municipal</t>
  </si>
  <si>
    <t xml:space="preserve">                fiscal year 2013-2014†††:</t>
  </si>
  <si>
    <t xml:space="preserve">      the total assessed valuation of taxable real property, taxable personal property other than registered motor vehicles, and public service company property as of January 1, 2014, and the assessed valuation </t>
  </si>
  <si>
    <t xml:space="preserve">††  SL 2013-316, s. 4.1(a) and (d) repeal the franchise tax on electric utilities and the piped natural gas excise tax effective July 1, 2014; gross receipts billed on or after this date are subject to the 7% combined general rate of </t>
  </si>
  <si>
    <t xml:space="preserve">                   Locally Levied Taxes:</t>
  </si>
  <si>
    <t>Note:    Municipal property tax levies are computations derived by applying the municipal tax rate to the total assessed valuation of all municipal property.  Municipal property tax levies generally reflect</t>
  </si>
  <si>
    <t xml:space="preserve">      excise taxes prior to repeal on July 1, 2014. </t>
  </si>
  <si>
    <t xml:space="preserve">  †  Does not include 1/2% Local Government Public Transportation Sales Tax in Mecklenburg County.   These amounts are as follows:  Charlotte, $34,572,733.41; Huntersville, $2,282,529.87.</t>
  </si>
  <si>
    <t xml:space="preserve">      SL 2013-316, s. 4.1(c) repeals the preferential 2.83% and 3% sales and use tax rates applicable to sales of electricity effective July 1, 2014; gross receipts billed on or after this date are subject to the 7% combined </t>
  </si>
  <si>
    <t xml:space="preserve">      Municipal shares of the distributable proceeds generated from electricity and piped natural gas transactions subject to the 7% combined general rate of sales and use tax for which taxes were collected by the NCDOR </t>
  </si>
  <si>
    <t xml:space="preserve">      during the July 2014 through March 2015 period are separately itemized as follows: $230,032,873.21 (electricity) and $14,066,506.34 (piped natural gas).</t>
  </si>
  <si>
    <t xml:space="preserve">      Newport (Carteret); Tabor City (Columbus); Cove City (Craven); Durham (Durham); Coats and Erwin (Harnett); Mount Gilead (Montgomery); Bayboro (Pamlico); Franklinville (Randolph); Ellerbe (Richmond);</t>
  </si>
  <si>
    <t xml:space="preserve">      Parkton and Rowland (Robeson); Gibson (Scotland); Henderson (Vance); Wendell (Wake); Black Creek and Stantonsburg (Wilson).</t>
  </si>
  <si>
    <t xml:space="preserve">    *,**  Municipality is located in more than one county.  Total levies are shown only in the county where the largest portion of total property valuation is located as of January 1, 2014.</t>
  </si>
  <si>
    <t xml:space="preserve">     †††   License, meals, and occupancy taxes collections information are compiled from source data reported for municipal jurisdictions on Form TR-2-14 as processed by the NCDOR Local Government Division, </t>
  </si>
  <si>
    <t xml:space="preserve">      except that license tax collections shown for the following municipalities are amounts reported on the AFIR (as of June 30, 2014) to the NCDST:  Graham (Alamance); Bath (Beaufort); Boiling Spring Lakes (Brunswick); </t>
  </si>
  <si>
    <t xml:space="preserve">         Sales and use tax: 7%  combined general rate</t>
  </si>
  <si>
    <t xml:space="preserve">     for classified registered motor vehicles for which tax notices were issued in accordance with § 105-330.5(a) during calendar year 2014, net of releases made by that date.</t>
  </si>
  <si>
    <t xml:space="preserve">      sales and use tax under § 105-164.4(a)(9).  Municipal shares amounting to $52,473,589.31 represent the distributable portions generated from April-June 2014 collections of the utility franchise and piped natural gas </t>
  </si>
  <si>
    <t xml:space="preserve">     general rate of sales and use tax under § 105-164.4(a)(9).</t>
  </si>
  <si>
    <t>Electricity††</t>
  </si>
  <si>
    <t>natural gas††</t>
  </si>
  <si>
    <t>§ 105-</t>
  </si>
  <si>
    <t>164.44K</t>
  </si>
  <si>
    <t>164.44L</t>
  </si>
  <si>
    <t>164.44F</t>
  </si>
  <si>
    <t>164.44I</t>
  </si>
  <si>
    <t>share:</t>
  </si>
  <si>
    <t>local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</si>
</sst>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quot;$&quot;#,##0"/>
    <numFmt numFmtId="165" formatCode="0_)"/>
  </numFmts>
  <fonts count="8" x14ac:knownFonts="1">
    <font>
      <sz val="10"/>
      <name val="Arial"/>
    </font>
    <font>
      <sz val="10"/>
      <name val="Arial"/>
      <family val="2"/>
    </font>
    <font>
      <b/>
      <sz val="9"/>
      <name val="Times New Roman"/>
      <family val="1"/>
    </font>
    <font>
      <b/>
      <sz val="9"/>
      <color rgb="FFFF0000"/>
      <name val="Times New Roman"/>
      <family val="1"/>
    </font>
    <font>
      <b/>
      <sz val="9"/>
      <color indexed="8"/>
      <name val="Times New Roman"/>
      <family val="1"/>
    </font>
    <font>
      <b/>
      <sz val="9"/>
      <name val="Calibri"/>
      <family val="2"/>
    </font>
    <font>
      <b/>
      <sz val="9"/>
      <name val="Arial"/>
      <family val="2"/>
    </font>
    <font>
      <b/>
      <sz val="9"/>
      <color indexed="10"/>
      <name val="Times New Roman"/>
      <family val="1"/>
    </font>
  </fonts>
  <fills count="3">
    <fill>
      <patternFill patternType="none"/>
    </fill>
    <fill>
      <patternFill patternType="gray125"/>
    </fill>
    <fill>
      <patternFill patternType="solid">
        <fgColor theme="0"/>
        <bgColor indexed="64"/>
      </patternFill>
    </fill>
  </fills>
  <borders count="14">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91">
    <xf numFmtId="0" fontId="0" fillId="0" borderId="0" xfId="0"/>
    <xf numFmtId="0" fontId="2" fillId="2" borderId="0" xfId="0" applyFont="1" applyFill="1"/>
    <xf numFmtId="3" fontId="2" fillId="2" borderId="0" xfId="0" applyNumberFormat="1" applyFont="1" applyFill="1" applyBorder="1" applyAlignment="1" applyProtection="1">
      <alignment horizontal="centerContinuous"/>
    </xf>
    <xf numFmtId="41" fontId="2" fillId="2" borderId="0" xfId="0" applyNumberFormat="1" applyFont="1" applyFill="1" applyBorder="1" applyAlignment="1" applyProtection="1">
      <alignment horizontal="centerContinuous"/>
    </xf>
    <xf numFmtId="3" fontId="2" fillId="2" borderId="1" xfId="0" applyNumberFormat="1" applyFont="1" applyFill="1" applyBorder="1" applyAlignment="1" applyProtection="1">
      <alignment horizontal="left"/>
    </xf>
    <xf numFmtId="3" fontId="2" fillId="2" borderId="1" xfId="0" applyNumberFormat="1" applyFont="1" applyFill="1" applyBorder="1"/>
    <xf numFmtId="41" fontId="2" fillId="2" borderId="2" xfId="0" applyNumberFormat="1" applyFont="1" applyFill="1" applyBorder="1" applyAlignment="1">
      <alignment horizontal="center"/>
    </xf>
    <xf numFmtId="41" fontId="2" fillId="2" borderId="3" xfId="0" applyNumberFormat="1" applyFont="1" applyFill="1" applyBorder="1"/>
    <xf numFmtId="3" fontId="2" fillId="2" borderId="0" xfId="0" applyNumberFormat="1" applyFont="1" applyFill="1" applyBorder="1" applyAlignment="1" applyProtection="1">
      <alignment horizontal="left"/>
    </xf>
    <xf numFmtId="3" fontId="2" fillId="2" borderId="0" xfId="0" applyNumberFormat="1" applyFont="1" applyFill="1" applyBorder="1"/>
    <xf numFmtId="41" fontId="2" fillId="2" borderId="4" xfId="0" applyNumberFormat="1" applyFont="1" applyFill="1" applyBorder="1" applyAlignment="1">
      <alignment horizontal="center"/>
    </xf>
    <xf numFmtId="41" fontId="2" fillId="2" borderId="5" xfId="0" applyNumberFormat="1" applyFont="1" applyFill="1" applyBorder="1"/>
    <xf numFmtId="3" fontId="2" fillId="2" borderId="0" xfId="0" applyNumberFormat="1" applyFont="1" applyFill="1" applyBorder="1" applyAlignment="1">
      <alignment horizontal="left"/>
    </xf>
    <xf numFmtId="41" fontId="2" fillId="2" borderId="5" xfId="0" applyNumberFormat="1" applyFont="1" applyFill="1" applyBorder="1" applyAlignment="1" applyProtection="1">
      <alignment horizontal="center"/>
    </xf>
    <xf numFmtId="3" fontId="2" fillId="2" borderId="6" xfId="0" applyNumberFormat="1" applyFont="1" applyFill="1" applyBorder="1" applyAlignment="1" applyProtection="1">
      <alignment horizontal="left"/>
    </xf>
    <xf numFmtId="0" fontId="2" fillId="2" borderId="6" xfId="0" applyFont="1" applyFill="1" applyBorder="1"/>
    <xf numFmtId="3" fontId="2" fillId="2" borderId="7" xfId="0" applyNumberFormat="1" applyFont="1" applyFill="1" applyBorder="1" applyAlignment="1" applyProtection="1">
      <alignment horizontal="left"/>
    </xf>
    <xf numFmtId="41" fontId="2" fillId="2" borderId="9" xfId="0" applyNumberFormat="1" applyFont="1" applyFill="1" applyBorder="1" applyAlignment="1" applyProtection="1">
      <alignment horizontal="center"/>
    </xf>
    <xf numFmtId="37" fontId="2" fillId="2" borderId="0" xfId="0" applyNumberFormat="1" applyFont="1" applyFill="1" applyBorder="1" applyAlignment="1" applyProtection="1">
      <alignment horizontal="left"/>
    </xf>
    <xf numFmtId="0" fontId="2" fillId="2" borderId="0" xfId="0" applyFont="1" applyFill="1" applyBorder="1"/>
    <xf numFmtId="41" fontId="2" fillId="2" borderId="0" xfId="1" applyNumberFormat="1" applyFont="1" applyFill="1" applyBorder="1" applyAlignment="1">
      <alignment horizontal="right"/>
    </xf>
    <xf numFmtId="41" fontId="2" fillId="2" borderId="0" xfId="0" applyNumberFormat="1" applyFont="1" applyFill="1"/>
    <xf numFmtId="41" fontId="2" fillId="2" borderId="0" xfId="0" applyNumberFormat="1" applyFont="1" applyFill="1" applyAlignment="1">
      <alignment horizontal="right"/>
    </xf>
    <xf numFmtId="41" fontId="4" fillId="2" borderId="0" xfId="1" applyNumberFormat="1" applyFont="1" applyFill="1" applyBorder="1" applyAlignment="1" applyProtection="1"/>
    <xf numFmtId="41" fontId="4" fillId="2" borderId="0" xfId="0" applyNumberFormat="1" applyFont="1" applyFill="1" applyBorder="1" applyAlignment="1" applyProtection="1"/>
    <xf numFmtId="164" fontId="2" fillId="2" borderId="0" xfId="0" applyNumberFormat="1" applyFont="1" applyFill="1" applyBorder="1" applyAlignment="1">
      <alignment horizontal="left"/>
    </xf>
    <xf numFmtId="164" fontId="2" fillId="2" borderId="0" xfId="0" applyNumberFormat="1" applyFont="1" applyFill="1" applyBorder="1" applyAlignment="1" applyProtection="1">
      <alignment horizontal="left"/>
    </xf>
    <xf numFmtId="0" fontId="2" fillId="2" borderId="0" xfId="0" applyFont="1" applyFill="1" applyBorder="1" applyAlignment="1">
      <alignment horizontal="left"/>
    </xf>
    <xf numFmtId="164" fontId="2" fillId="2" borderId="0" xfId="0" applyNumberFormat="1" applyFont="1" applyFill="1"/>
    <xf numFmtId="41" fontId="2" fillId="2" borderId="0" xfId="0" applyNumberFormat="1" applyFont="1" applyFill="1" applyAlignment="1">
      <alignment horizontal="center"/>
    </xf>
    <xf numFmtId="0" fontId="6" fillId="2" borderId="0" xfId="0" applyFont="1" applyFill="1" applyBorder="1"/>
    <xf numFmtId="41" fontId="2" fillId="2" borderId="0" xfId="0" applyNumberFormat="1" applyFont="1" applyFill="1" applyBorder="1"/>
    <xf numFmtId="0" fontId="2" fillId="2" borderId="0" xfId="0" applyFont="1" applyFill="1" applyBorder="1" applyAlignment="1" applyProtection="1">
      <alignment horizontal="left"/>
    </xf>
    <xf numFmtId="41" fontId="2" fillId="2" borderId="0" xfId="0" applyNumberFormat="1" applyFont="1" applyFill="1" applyBorder="1" applyAlignment="1">
      <alignment horizontal="centerContinuous"/>
    </xf>
    <xf numFmtId="43" fontId="2" fillId="2" borderId="0" xfId="0" applyNumberFormat="1" applyFont="1" applyFill="1"/>
    <xf numFmtId="41" fontId="2" fillId="2" borderId="0" xfId="0" applyNumberFormat="1" applyFont="1" applyFill="1" applyAlignment="1" applyProtection="1">
      <alignment horizontal="centerContinuous"/>
    </xf>
    <xf numFmtId="41" fontId="2" fillId="2" borderId="0" xfId="0" applyNumberFormat="1" applyFont="1" applyFill="1" applyAlignment="1">
      <alignment horizontal="centerContinuous"/>
    </xf>
    <xf numFmtId="0" fontId="6" fillId="2" borderId="0" xfId="0" applyFont="1" applyFill="1"/>
    <xf numFmtId="0" fontId="2" fillId="2" borderId="0" xfId="0" applyFont="1" applyFill="1" applyAlignment="1">
      <alignment horizontal="left"/>
    </xf>
    <xf numFmtId="37" fontId="2" fillId="2" borderId="0" xfId="0" applyNumberFormat="1" applyFont="1" applyFill="1" applyAlignment="1" applyProtection="1">
      <alignment horizontal="left"/>
    </xf>
    <xf numFmtId="41" fontId="2" fillId="2" borderId="0" xfId="1" applyNumberFormat="1" applyFont="1" applyFill="1" applyBorder="1" applyAlignment="1">
      <alignment horizontal="center"/>
    </xf>
    <xf numFmtId="41" fontId="4" fillId="2" borderId="0" xfId="0" applyNumberFormat="1" applyFont="1" applyFill="1" applyAlignment="1" applyProtection="1"/>
    <xf numFmtId="41" fontId="6" fillId="2" borderId="0" xfId="0" applyNumberFormat="1" applyFont="1" applyFill="1" applyBorder="1"/>
    <xf numFmtId="0" fontId="2" fillId="2" borderId="6" xfId="0" applyFont="1" applyFill="1" applyBorder="1" applyAlignment="1">
      <alignment horizontal="left"/>
    </xf>
    <xf numFmtId="37" fontId="2" fillId="2" borderId="6" xfId="0" applyNumberFormat="1" applyFont="1" applyFill="1" applyBorder="1" applyAlignment="1" applyProtection="1">
      <alignment horizontal="left"/>
    </xf>
    <xf numFmtId="41" fontId="2" fillId="2" borderId="6" xfId="1" applyNumberFormat="1" applyFont="1" applyFill="1" applyBorder="1" applyAlignment="1">
      <alignment horizontal="right"/>
    </xf>
    <xf numFmtId="41" fontId="2" fillId="2" borderId="6" xfId="0" applyNumberFormat="1" applyFont="1" applyFill="1" applyBorder="1"/>
    <xf numFmtId="164" fontId="2" fillId="2" borderId="0" xfId="0" quotePrefix="1" applyNumberFormat="1" applyFont="1" applyFill="1" applyBorder="1" applyAlignment="1" applyProtection="1">
      <alignment horizontal="left"/>
    </xf>
    <xf numFmtId="37" fontId="2" fillId="2" borderId="0" xfId="0" quotePrefix="1" applyNumberFormat="1" applyFont="1" applyFill="1" applyBorder="1" applyAlignment="1" applyProtection="1">
      <alignment horizontal="left"/>
    </xf>
    <xf numFmtId="37" fontId="2" fillId="2" borderId="0" xfId="1" applyNumberFormat="1" applyFont="1" applyFill="1" applyBorder="1" applyAlignment="1">
      <alignment horizontal="right"/>
    </xf>
    <xf numFmtId="0" fontId="2" fillId="2" borderId="10" xfId="0" applyFont="1" applyFill="1" applyBorder="1" applyAlignment="1">
      <alignment horizontal="left"/>
    </xf>
    <xf numFmtId="37" fontId="2" fillId="2" borderId="10" xfId="0" quotePrefix="1" applyNumberFormat="1" applyFont="1" applyFill="1" applyBorder="1" applyAlignment="1" applyProtection="1">
      <alignment horizontal="left"/>
    </xf>
    <xf numFmtId="41" fontId="2" fillId="2" borderId="10" xfId="1" applyNumberFormat="1" applyFont="1" applyFill="1" applyBorder="1" applyAlignment="1">
      <alignment horizontal="right"/>
    </xf>
    <xf numFmtId="3" fontId="2" fillId="2" borderId="0" xfId="0" applyNumberFormat="1" applyFont="1" applyFill="1" applyBorder="1" applyAlignment="1" applyProtection="1"/>
    <xf numFmtId="3" fontId="2" fillId="2" borderId="0" xfId="1" applyNumberFormat="1" applyFont="1" applyFill="1" applyBorder="1" applyAlignment="1">
      <alignment horizontal="right"/>
    </xf>
    <xf numFmtId="165" fontId="2" fillId="2" borderId="0" xfId="0" applyNumberFormat="1" applyFont="1" applyFill="1" applyBorder="1" applyAlignment="1" applyProtection="1">
      <alignment horizontal="left"/>
    </xf>
    <xf numFmtId="41" fontId="7" fillId="2" borderId="0" xfId="0" applyNumberFormat="1" applyFont="1" applyFill="1" applyBorder="1"/>
    <xf numFmtId="41" fontId="2" fillId="2" borderId="0" xfId="0" applyNumberFormat="1" applyFont="1" applyFill="1" applyBorder="1" applyAlignment="1">
      <alignment horizontal="right"/>
    </xf>
    <xf numFmtId="41" fontId="2" fillId="2" borderId="0" xfId="0" applyNumberFormat="1" applyFont="1" applyFill="1" applyBorder="1" applyProtection="1"/>
    <xf numFmtId="41" fontId="2" fillId="2" borderId="0" xfId="0" applyNumberFormat="1" applyFont="1" applyFill="1" applyBorder="1" applyAlignment="1"/>
    <xf numFmtId="0" fontId="2" fillId="2" borderId="0" xfId="0" quotePrefix="1" applyNumberFormat="1" applyFont="1" applyFill="1" applyBorder="1"/>
    <xf numFmtId="0" fontId="2" fillId="2" borderId="0" xfId="0" applyNumberFormat="1" applyFont="1" applyFill="1" applyBorder="1"/>
    <xf numFmtId="0" fontId="2" fillId="2" borderId="0" xfId="0" applyNumberFormat="1" applyFont="1" applyFill="1" applyBorder="1" applyAlignment="1">
      <alignment horizontal="right"/>
    </xf>
    <xf numFmtId="0" fontId="2" fillId="2" borderId="0" xfId="0" applyNumberFormat="1" applyFont="1" applyFill="1" applyBorder="1" applyProtection="1"/>
    <xf numFmtId="0" fontId="2" fillId="2" borderId="0" xfId="0" applyNumberFormat="1" applyFont="1" applyFill="1" applyBorder="1" applyAlignment="1"/>
    <xf numFmtId="0" fontId="2" fillId="2" borderId="0" xfId="0" quotePrefix="1" applyFont="1" applyFill="1" applyAlignment="1">
      <alignment horizontal="left"/>
    </xf>
    <xf numFmtId="37" fontId="2" fillId="2" borderId="0" xfId="0" applyNumberFormat="1" applyFont="1" applyFill="1" applyBorder="1" applyAlignment="1" applyProtection="1"/>
    <xf numFmtId="165" fontId="2" fillId="0" borderId="0" xfId="0" applyNumberFormat="1" applyFont="1" applyBorder="1" applyAlignment="1" applyProtection="1">
      <alignment horizontal="left"/>
    </xf>
    <xf numFmtId="41" fontId="2" fillId="0" borderId="0" xfId="0" applyNumberFormat="1" applyFont="1"/>
    <xf numFmtId="41" fontId="3" fillId="2" borderId="3" xfId="0" applyNumberFormat="1" applyFont="1" applyFill="1" applyBorder="1"/>
    <xf numFmtId="41" fontId="2" fillId="2" borderId="1" xfId="0" applyNumberFormat="1" applyFont="1" applyFill="1" applyBorder="1"/>
    <xf numFmtId="41" fontId="4" fillId="2" borderId="12" xfId="1" applyNumberFormat="1" applyFont="1" applyFill="1" applyBorder="1" applyAlignment="1" applyProtection="1">
      <alignment horizontal="left"/>
    </xf>
    <xf numFmtId="41" fontId="2" fillId="2" borderId="1" xfId="0" applyNumberFormat="1" applyFont="1" applyFill="1" applyBorder="1" applyAlignment="1" applyProtection="1">
      <alignment horizontal="left"/>
    </xf>
    <xf numFmtId="41" fontId="2" fillId="2" borderId="1" xfId="0" applyNumberFormat="1" applyFont="1" applyFill="1" applyBorder="1" applyAlignment="1">
      <alignment horizontal="center"/>
    </xf>
    <xf numFmtId="41" fontId="2" fillId="2" borderId="3" xfId="0" applyNumberFormat="1" applyFont="1" applyFill="1" applyBorder="1" applyAlignment="1">
      <alignment horizontal="center"/>
    </xf>
    <xf numFmtId="43" fontId="2" fillId="2" borderId="2" xfId="0" applyNumberFormat="1" applyFont="1" applyFill="1" applyBorder="1" applyAlignment="1">
      <alignment horizontal="center"/>
    </xf>
    <xf numFmtId="43" fontId="2" fillId="2" borderId="3" xfId="0" applyNumberFormat="1" applyFont="1" applyFill="1" applyBorder="1" applyAlignment="1">
      <alignment horizontal="left"/>
    </xf>
    <xf numFmtId="43" fontId="2" fillId="2" borderId="11" xfId="0" applyNumberFormat="1" applyFont="1" applyFill="1" applyBorder="1" applyAlignment="1">
      <alignment horizontal="center"/>
    </xf>
    <xf numFmtId="41" fontId="2" fillId="2" borderId="4" xfId="0" applyNumberFormat="1" applyFont="1" applyFill="1" applyBorder="1" applyAlignment="1">
      <alignment horizontal="left"/>
    </xf>
    <xf numFmtId="41" fontId="2" fillId="2" borderId="13" xfId="0" applyNumberFormat="1" applyFont="1" applyFill="1" applyBorder="1"/>
    <xf numFmtId="41" fontId="2" fillId="2" borderId="4" xfId="0" applyNumberFormat="1" applyFont="1" applyFill="1" applyBorder="1" applyAlignment="1" applyProtection="1">
      <alignment horizontal="center"/>
    </xf>
    <xf numFmtId="43" fontId="2" fillId="2" borderId="4" xfId="0" applyNumberFormat="1" applyFont="1" applyFill="1" applyBorder="1" applyAlignment="1">
      <alignment horizontal="center"/>
    </xf>
    <xf numFmtId="43" fontId="2" fillId="2" borderId="1" xfId="0" applyNumberFormat="1" applyFont="1" applyFill="1" applyBorder="1" applyAlignment="1">
      <alignment horizontal="center"/>
    </xf>
    <xf numFmtId="41" fontId="2" fillId="2" borderId="2" xfId="0" applyNumberFormat="1" applyFont="1" applyFill="1" applyBorder="1" applyAlignment="1" applyProtection="1">
      <alignment horizontal="center"/>
    </xf>
    <xf numFmtId="41" fontId="2" fillId="2" borderId="13" xfId="0" applyNumberFormat="1" applyFont="1" applyFill="1" applyBorder="1" applyAlignment="1" applyProtection="1">
      <alignment horizontal="center"/>
    </xf>
    <xf numFmtId="41" fontId="2" fillId="2" borderId="0" xfId="0" applyNumberFormat="1" applyFont="1" applyFill="1" applyBorder="1" applyAlignment="1" applyProtection="1">
      <alignment horizontal="center"/>
    </xf>
    <xf numFmtId="41" fontId="2" fillId="2" borderId="8" xfId="0" applyNumberFormat="1" applyFont="1" applyFill="1" applyBorder="1" applyAlignment="1" applyProtection="1">
      <alignment horizontal="center"/>
    </xf>
    <xf numFmtId="41" fontId="2" fillId="2" borderId="6" xfId="0" applyNumberFormat="1" applyFont="1" applyFill="1" applyBorder="1" applyAlignment="1" applyProtection="1">
      <alignment horizontal="center"/>
    </xf>
    <xf numFmtId="165" fontId="2" fillId="2" borderId="0" xfId="0" quotePrefix="1" applyNumberFormat="1" applyFont="1" applyFill="1" applyBorder="1" applyAlignment="1" applyProtection="1">
      <alignment horizontal="left"/>
    </xf>
    <xf numFmtId="3" fontId="2" fillId="0" borderId="1" xfId="0" applyNumberFormat="1" applyFont="1" applyFill="1" applyBorder="1"/>
    <xf numFmtId="3" fontId="2" fillId="0" borderId="0" xfId="0" applyNumberFormat="1" applyFont="1" applyFill="1" applyBorder="1" applyAlignment="1" applyProtection="1">
      <alignment horizontal="lef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al%20Abstract%20of%20North%20Carolina%20Taxes/2015/Reference%20Resources%202015/LG%20data/certification1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2015"/>
      <sheetName val="2014-2015 (2)"/>
    </sheetNames>
    <sheetDataSet>
      <sheetData sheetId="0">
        <row r="680">
          <cell r="S680">
            <v>558.01</v>
          </cell>
        </row>
        <row r="681">
          <cell r="S681">
            <v>5236.7700000000004</v>
          </cell>
        </row>
        <row r="682">
          <cell r="S682">
            <v>4049.2</v>
          </cell>
        </row>
        <row r="684">
          <cell r="S684">
            <v>1278.2</v>
          </cell>
        </row>
        <row r="685">
          <cell r="S685">
            <v>18013.919999999998</v>
          </cell>
        </row>
        <row r="686">
          <cell r="S686">
            <v>2828.24</v>
          </cell>
        </row>
        <row r="690">
          <cell r="S690">
            <v>87184.11</v>
          </cell>
        </row>
        <row r="693">
          <cell r="S693">
            <v>320.89</v>
          </cell>
        </row>
        <row r="694">
          <cell r="S694">
            <v>5990.33</v>
          </cell>
        </row>
        <row r="695">
          <cell r="S695">
            <v>169260.24</v>
          </cell>
        </row>
        <row r="697">
          <cell r="S697">
            <v>1100.4000000000001</v>
          </cell>
        </row>
        <row r="698">
          <cell r="S698">
            <v>186.37</v>
          </cell>
        </row>
        <row r="699">
          <cell r="S699">
            <v>4063.51</v>
          </cell>
        </row>
        <row r="702">
          <cell r="S702">
            <v>21447.86</v>
          </cell>
        </row>
        <row r="703">
          <cell r="S703">
            <v>1975.91</v>
          </cell>
        </row>
        <row r="704">
          <cell r="S704">
            <v>16420.95</v>
          </cell>
        </row>
        <row r="706">
          <cell r="S706">
            <v>3662.88</v>
          </cell>
        </row>
        <row r="707">
          <cell r="S707">
            <v>6324.19</v>
          </cell>
        </row>
        <row r="709">
          <cell r="S709">
            <v>5370.31</v>
          </cell>
        </row>
        <row r="710">
          <cell r="S710">
            <v>1945.9</v>
          </cell>
        </row>
        <row r="712">
          <cell r="S712">
            <v>1449.89</v>
          </cell>
        </row>
        <row r="713">
          <cell r="S713">
            <v>3734.41</v>
          </cell>
        </row>
        <row r="714">
          <cell r="S714">
            <v>234161.84</v>
          </cell>
        </row>
        <row r="716">
          <cell r="S716">
            <v>5837.71</v>
          </cell>
        </row>
        <row r="717">
          <cell r="S717">
            <v>2885.47</v>
          </cell>
        </row>
        <row r="718">
          <cell r="S718">
            <v>10864.62</v>
          </cell>
        </row>
        <row r="719">
          <cell r="S719">
            <v>14017.19</v>
          </cell>
        </row>
        <row r="721">
          <cell r="S721">
            <v>8189.01</v>
          </cell>
        </row>
      </sheetData>
      <sheetData sheetId="1">
        <row r="44">
          <cell r="S44">
            <v>119.24</v>
          </cell>
        </row>
        <row r="45">
          <cell r="S45">
            <v>1426.04</v>
          </cell>
        </row>
        <row r="62">
          <cell r="S62">
            <v>510.32</v>
          </cell>
        </row>
        <row r="63">
          <cell r="S63">
            <v>5618.33</v>
          </cell>
        </row>
        <row r="383">
          <cell r="S383">
            <v>252.78</v>
          </cell>
        </row>
        <row r="384">
          <cell r="S384">
            <v>22210.959999999999</v>
          </cell>
        </row>
        <row r="496">
          <cell r="S496">
            <v>138.31</v>
          </cell>
        </row>
        <row r="497">
          <cell r="S497">
            <v>825.11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7"/>
  <sheetViews>
    <sheetView tabSelected="1" zoomScaleNormal="100" workbookViewId="0">
      <selection activeCell="B9" sqref="B9"/>
    </sheetView>
  </sheetViews>
  <sheetFormatPr defaultColWidth="17.85546875" defaultRowHeight="12" x14ac:dyDescent="0.2"/>
  <cols>
    <col min="1" max="1" width="3" style="38" customWidth="1"/>
    <col min="2" max="2" width="14.28515625" style="1" customWidth="1"/>
    <col min="3" max="3" width="2.28515625" style="1" customWidth="1"/>
    <col min="4" max="4" width="11.85546875" style="21" customWidth="1"/>
    <col min="5" max="6" width="10.5703125" style="21" customWidth="1"/>
    <col min="7" max="7" width="10" style="21" customWidth="1"/>
    <col min="8" max="8" width="10.7109375" style="23" customWidth="1"/>
    <col min="9" max="9" width="8.140625" style="21" customWidth="1"/>
    <col min="10" max="10" width="9.7109375" style="23" customWidth="1"/>
    <col min="11" max="11" width="10.42578125" style="24" customWidth="1"/>
    <col min="12" max="14" width="10.5703125" style="24" customWidth="1"/>
    <col min="15" max="15" width="11.42578125" style="24" customWidth="1"/>
    <col min="16" max="16" width="10.42578125" style="31" customWidth="1"/>
    <col min="17" max="17" width="11.7109375" style="21" customWidth="1"/>
    <col min="18" max="20" width="17.85546875" style="1"/>
    <col min="21" max="21" width="29.28515625" style="1" customWidth="1"/>
    <col min="22" max="29" width="17.85546875" style="1"/>
    <col min="30" max="30" width="29.28515625" style="1" customWidth="1"/>
    <col min="31" max="35" width="17.85546875" style="1"/>
    <col min="36" max="36" width="29.28515625" style="1" customWidth="1"/>
    <col min="37" max="41" width="17.85546875" style="1"/>
    <col min="42" max="42" width="29.28515625" style="1" customWidth="1"/>
    <col min="43" max="16384" width="17.85546875" style="1"/>
  </cols>
  <sheetData>
    <row r="1" spans="1:17" ht="10.5" customHeight="1" x14ac:dyDescent="0.2">
      <c r="A1" s="2" t="s">
        <v>739</v>
      </c>
      <c r="B1" s="2"/>
      <c r="C1" s="2"/>
      <c r="D1" s="3"/>
      <c r="E1" s="3"/>
      <c r="F1" s="3"/>
      <c r="G1" s="3"/>
      <c r="H1" s="3"/>
      <c r="I1" s="3"/>
      <c r="J1" s="3"/>
      <c r="K1" s="3"/>
      <c r="L1" s="3"/>
      <c r="M1" s="3"/>
      <c r="N1" s="3"/>
      <c r="O1" s="3"/>
      <c r="P1" s="3"/>
      <c r="Q1" s="3"/>
    </row>
    <row r="2" spans="1:17" ht="10.5" customHeight="1" x14ac:dyDescent="0.2">
      <c r="A2" s="4"/>
      <c r="B2" s="89"/>
      <c r="C2" s="5"/>
      <c r="D2" s="69"/>
      <c r="E2" s="70" t="s">
        <v>762</v>
      </c>
      <c r="F2" s="70"/>
      <c r="G2" s="70"/>
      <c r="H2" s="71"/>
      <c r="I2" s="72" t="s">
        <v>737</v>
      </c>
      <c r="J2" s="73"/>
      <c r="K2" s="73"/>
      <c r="L2" s="73"/>
      <c r="M2" s="73"/>
      <c r="N2" s="73"/>
      <c r="O2" s="73"/>
      <c r="P2" s="6"/>
      <c r="Q2" s="7"/>
    </row>
    <row r="3" spans="1:17" ht="10.5" customHeight="1" x14ac:dyDescent="0.2">
      <c r="A3" s="90"/>
      <c r="B3" s="9"/>
      <c r="C3" s="9"/>
      <c r="D3" s="69"/>
      <c r="E3" s="7"/>
      <c r="F3" s="70"/>
      <c r="G3" s="70"/>
      <c r="H3" s="80" t="s">
        <v>599</v>
      </c>
      <c r="I3" s="72"/>
      <c r="J3" s="74"/>
      <c r="K3" s="75" t="s">
        <v>741</v>
      </c>
      <c r="L3" s="76" t="s">
        <v>774</v>
      </c>
      <c r="M3" s="77"/>
      <c r="N3" s="73"/>
      <c r="O3" s="73"/>
      <c r="P3" s="10"/>
      <c r="Q3" s="11"/>
    </row>
    <row r="4" spans="1:17" ht="10.5" customHeight="1" x14ac:dyDescent="0.2">
      <c r="A4" s="12"/>
      <c r="B4" s="9"/>
      <c r="C4" s="9"/>
      <c r="D4" s="78" t="s">
        <v>758</v>
      </c>
      <c r="E4" s="31" t="s">
        <v>757</v>
      </c>
      <c r="F4" s="31"/>
      <c r="G4" s="79"/>
      <c r="H4" s="80" t="s">
        <v>785</v>
      </c>
      <c r="I4" s="80" t="s">
        <v>711</v>
      </c>
      <c r="J4" s="10" t="s">
        <v>731</v>
      </c>
      <c r="K4" s="81" t="s">
        <v>735</v>
      </c>
      <c r="L4" s="82"/>
      <c r="M4" s="75" t="s">
        <v>742</v>
      </c>
      <c r="N4" s="83" t="s">
        <v>736</v>
      </c>
      <c r="O4" s="83" t="s">
        <v>734</v>
      </c>
      <c r="P4" s="84" t="s">
        <v>715</v>
      </c>
      <c r="Q4" s="11"/>
    </row>
    <row r="5" spans="1:17" ht="10.5" customHeight="1" x14ac:dyDescent="0.2">
      <c r="A5" s="12"/>
      <c r="B5" s="9"/>
      <c r="C5" s="9"/>
      <c r="D5" s="10" t="s">
        <v>729</v>
      </c>
      <c r="E5" s="21" t="s">
        <v>759</v>
      </c>
      <c r="H5" s="80" t="s">
        <v>786</v>
      </c>
      <c r="I5" s="80" t="s">
        <v>712</v>
      </c>
      <c r="J5" s="80" t="s">
        <v>732</v>
      </c>
      <c r="K5" s="81" t="s">
        <v>742</v>
      </c>
      <c r="L5" s="81" t="s">
        <v>778</v>
      </c>
      <c r="M5" s="81" t="s">
        <v>779</v>
      </c>
      <c r="N5" s="80" t="s">
        <v>755</v>
      </c>
      <c r="O5" s="80" t="s">
        <v>704</v>
      </c>
      <c r="P5" s="84" t="s">
        <v>716</v>
      </c>
      <c r="Q5" s="11"/>
    </row>
    <row r="6" spans="1:17" ht="10.5" customHeight="1" x14ac:dyDescent="0.2">
      <c r="A6" s="12"/>
      <c r="B6" s="9"/>
      <c r="C6" s="9"/>
      <c r="D6" s="80" t="s">
        <v>601</v>
      </c>
      <c r="E6" s="6" t="s">
        <v>600</v>
      </c>
      <c r="F6" s="6" t="s">
        <v>728</v>
      </c>
      <c r="G6" s="83" t="s">
        <v>602</v>
      </c>
      <c r="H6" s="80" t="s">
        <v>603</v>
      </c>
      <c r="I6" s="80" t="s">
        <v>713</v>
      </c>
      <c r="J6" s="80" t="s">
        <v>733</v>
      </c>
      <c r="K6" s="81" t="s">
        <v>743</v>
      </c>
      <c r="L6" s="80" t="s">
        <v>780</v>
      </c>
      <c r="M6" s="80" t="s">
        <v>780</v>
      </c>
      <c r="N6" s="80" t="s">
        <v>780</v>
      </c>
      <c r="O6" s="80" t="s">
        <v>780</v>
      </c>
      <c r="P6" s="85" t="s">
        <v>604</v>
      </c>
      <c r="Q6" s="11"/>
    </row>
    <row r="7" spans="1:17" ht="10.5" customHeight="1" x14ac:dyDescent="0.2">
      <c r="A7" s="1"/>
      <c r="C7" s="9"/>
      <c r="D7" s="80" t="s">
        <v>605</v>
      </c>
      <c r="E7" s="10" t="s">
        <v>730</v>
      </c>
      <c r="F7" s="10" t="s">
        <v>705</v>
      </c>
      <c r="G7" s="80" t="s">
        <v>730</v>
      </c>
      <c r="H7" s="80" t="s">
        <v>754</v>
      </c>
      <c r="I7" s="80" t="s">
        <v>601</v>
      </c>
      <c r="J7" s="80" t="s">
        <v>705</v>
      </c>
      <c r="K7" s="81" t="s">
        <v>756</v>
      </c>
      <c r="L7" s="80" t="s">
        <v>781</v>
      </c>
      <c r="M7" s="80" t="s">
        <v>782</v>
      </c>
      <c r="N7" s="80" t="s">
        <v>783</v>
      </c>
      <c r="O7" s="80" t="s">
        <v>784</v>
      </c>
      <c r="P7" s="85" t="s">
        <v>606</v>
      </c>
      <c r="Q7" s="13" t="s">
        <v>607</v>
      </c>
    </row>
    <row r="8" spans="1:17" ht="10.5" customHeight="1" x14ac:dyDescent="0.2">
      <c r="A8" s="14" t="s">
        <v>608</v>
      </c>
      <c r="B8" s="15"/>
      <c r="C8" s="16"/>
      <c r="D8" s="86" t="s">
        <v>609</v>
      </c>
      <c r="E8" s="86" t="s">
        <v>609</v>
      </c>
      <c r="F8" s="86" t="s">
        <v>609</v>
      </c>
      <c r="G8" s="86" t="s">
        <v>609</v>
      </c>
      <c r="H8" s="86" t="s">
        <v>609</v>
      </c>
      <c r="I8" s="86" t="s">
        <v>609</v>
      </c>
      <c r="J8" s="86" t="s">
        <v>609</v>
      </c>
      <c r="K8" s="86" t="s">
        <v>609</v>
      </c>
      <c r="L8" s="86" t="s">
        <v>609</v>
      </c>
      <c r="M8" s="86" t="s">
        <v>609</v>
      </c>
      <c r="N8" s="86" t="s">
        <v>609</v>
      </c>
      <c r="O8" s="86" t="s">
        <v>609</v>
      </c>
      <c r="P8" s="87" t="s">
        <v>609</v>
      </c>
      <c r="Q8" s="17" t="s">
        <v>609</v>
      </c>
    </row>
    <row r="9" spans="1:17" x14ac:dyDescent="0.2">
      <c r="A9" s="18" t="s">
        <v>610</v>
      </c>
      <c r="B9" s="19"/>
      <c r="C9" s="19"/>
      <c r="D9" s="20"/>
      <c r="H9" s="22"/>
      <c r="I9" s="22"/>
      <c r="P9" s="20"/>
      <c r="Q9" s="20" t="s">
        <v>598</v>
      </c>
    </row>
    <row r="10" spans="1:17" x14ac:dyDescent="0.2">
      <c r="A10" s="25"/>
      <c r="B10" s="26" t="s">
        <v>610</v>
      </c>
      <c r="C10" s="26"/>
      <c r="D10" s="21">
        <v>183966</v>
      </c>
      <c r="E10" s="21">
        <v>250</v>
      </c>
      <c r="F10" s="21">
        <v>0</v>
      </c>
      <c r="G10" s="21">
        <v>0</v>
      </c>
      <c r="H10" s="23">
        <v>213460.48000000001</v>
      </c>
      <c r="I10" s="23">
        <v>636.75</v>
      </c>
      <c r="J10" s="21">
        <v>4759.3</v>
      </c>
      <c r="K10" s="24">
        <v>6038.78</v>
      </c>
      <c r="L10" s="24">
        <v>23249.629999999997</v>
      </c>
      <c r="M10" s="24">
        <v>890.59999999999991</v>
      </c>
      <c r="N10" s="24">
        <v>5622.9400000000005</v>
      </c>
      <c r="O10" s="24">
        <v>655.81</v>
      </c>
      <c r="P10" s="24">
        <v>27595.040000000001</v>
      </c>
      <c r="Q10" s="20">
        <f t="shared" ref="Q10:Q19" si="0">SUM(D10:P10)</f>
        <v>467125.32999999996</v>
      </c>
    </row>
    <row r="11" spans="1:17" x14ac:dyDescent="0.2">
      <c r="A11" s="27"/>
      <c r="B11" s="18" t="s">
        <v>611</v>
      </c>
      <c r="C11" s="18"/>
      <c r="D11" s="21">
        <v>26477072</v>
      </c>
      <c r="E11" s="21">
        <v>562491</v>
      </c>
      <c r="F11" s="21">
        <v>0</v>
      </c>
      <c r="G11" s="21">
        <v>0</v>
      </c>
      <c r="H11" s="23">
        <v>10967621.550000001</v>
      </c>
      <c r="I11" s="23">
        <v>32735.13</v>
      </c>
      <c r="J11" s="21">
        <v>245126.62000000002</v>
      </c>
      <c r="K11" s="24">
        <v>528954.22</v>
      </c>
      <c r="L11" s="24">
        <v>2144182.48</v>
      </c>
      <c r="M11" s="24">
        <v>257287.59</v>
      </c>
      <c r="N11" s="24">
        <v>1261048.8599999999</v>
      </c>
      <c r="O11" s="24">
        <v>377162.87</v>
      </c>
      <c r="P11" s="24">
        <v>1452375.04</v>
      </c>
      <c r="Q11" s="20">
        <f t="shared" si="0"/>
        <v>44306057.359999992</v>
      </c>
    </row>
    <row r="12" spans="1:17" x14ac:dyDescent="0.2">
      <c r="A12" s="27"/>
      <c r="B12" s="18" t="s">
        <v>612</v>
      </c>
      <c r="C12" s="18"/>
      <c r="D12" s="21">
        <v>2320755</v>
      </c>
      <c r="E12" s="21">
        <v>5735.5</v>
      </c>
      <c r="F12" s="21">
        <v>0</v>
      </c>
      <c r="G12" s="21">
        <v>0</v>
      </c>
      <c r="H12" s="23">
        <v>2081795.77</v>
      </c>
      <c r="I12" s="23">
        <v>6209.4500000000007</v>
      </c>
      <c r="J12" s="21">
        <v>46620.61</v>
      </c>
      <c r="K12" s="24">
        <v>55781.39</v>
      </c>
      <c r="L12" s="24">
        <v>214931.99999999997</v>
      </c>
      <c r="M12" s="24">
        <v>16406.43</v>
      </c>
      <c r="N12" s="24">
        <v>67064.23000000001</v>
      </c>
      <c r="O12" s="24">
        <v>88275.919999999984</v>
      </c>
      <c r="P12" s="24">
        <v>245252.99</v>
      </c>
      <c r="Q12" s="20">
        <f t="shared" si="0"/>
        <v>5148829.29</v>
      </c>
    </row>
    <row r="13" spans="1:17" s="28" customFormat="1" x14ac:dyDescent="0.2">
      <c r="A13" s="27"/>
      <c r="B13" s="18" t="s">
        <v>613</v>
      </c>
      <c r="C13" s="18"/>
      <c r="D13" s="21">
        <v>2644844</v>
      </c>
      <c r="E13" s="21">
        <v>10845</v>
      </c>
      <c r="F13" s="21">
        <v>0</v>
      </c>
      <c r="G13" s="21">
        <v>0</v>
      </c>
      <c r="H13" s="23">
        <v>1045162.74</v>
      </c>
      <c r="I13" s="23">
        <v>4262.67</v>
      </c>
      <c r="J13" s="21">
        <v>31983.4</v>
      </c>
      <c r="K13" s="24">
        <v>41575.31</v>
      </c>
      <c r="L13" s="24">
        <v>190476.02</v>
      </c>
      <c r="M13" s="24">
        <v>13386.45</v>
      </c>
      <c r="N13" s="24">
        <v>74627.56</v>
      </c>
      <c r="O13" s="24">
        <v>61667.199999999997</v>
      </c>
      <c r="P13" s="24">
        <v>187557.06</v>
      </c>
      <c r="Q13" s="20">
        <f t="shared" si="0"/>
        <v>4306387.41</v>
      </c>
    </row>
    <row r="14" spans="1:17" x14ac:dyDescent="0.2">
      <c r="A14" s="27"/>
      <c r="B14" s="18" t="s">
        <v>614</v>
      </c>
      <c r="C14" s="18"/>
      <c r="D14" s="21">
        <v>4606822</v>
      </c>
      <c r="E14" s="21">
        <v>41717</v>
      </c>
      <c r="F14" s="21">
        <v>0</v>
      </c>
      <c r="G14" s="21">
        <v>0</v>
      </c>
      <c r="H14" s="23">
        <v>3034321.3000000003</v>
      </c>
      <c r="I14" s="23">
        <v>9035.84</v>
      </c>
      <c r="J14" s="21">
        <v>67624.929999999993</v>
      </c>
      <c r="K14" s="24">
        <v>110728.86</v>
      </c>
      <c r="L14" s="24">
        <v>448374.64</v>
      </c>
      <c r="M14" s="24">
        <v>66395.34</v>
      </c>
      <c r="N14" s="24">
        <v>306738.52</v>
      </c>
      <c r="O14" s="24">
        <v>100457.12</v>
      </c>
      <c r="P14" s="24">
        <v>394067.23</v>
      </c>
      <c r="Q14" s="20">
        <f t="shared" si="0"/>
        <v>9186282.7799999993</v>
      </c>
    </row>
    <row r="15" spans="1:17" x14ac:dyDescent="0.2">
      <c r="A15" s="27"/>
      <c r="B15" s="18" t="s">
        <v>615</v>
      </c>
      <c r="C15" s="18"/>
      <c r="D15" s="21">
        <v>225234</v>
      </c>
      <c r="E15" s="21">
        <v>1759</v>
      </c>
      <c r="F15" s="21">
        <v>0</v>
      </c>
      <c r="G15" s="21">
        <v>0</v>
      </c>
      <c r="H15" s="23">
        <v>445132.00999999995</v>
      </c>
      <c r="I15" s="23">
        <v>1324.3000000000002</v>
      </c>
      <c r="J15" s="21">
        <v>9851.09</v>
      </c>
      <c r="K15" s="24">
        <v>9528.61</v>
      </c>
      <c r="L15" s="24">
        <v>37851.79</v>
      </c>
      <c r="M15" s="24">
        <v>1827.31</v>
      </c>
      <c r="N15" s="24">
        <v>14511.34</v>
      </c>
      <c r="O15" s="24">
        <v>7709.21</v>
      </c>
      <c r="P15" s="24">
        <v>56103.24</v>
      </c>
      <c r="Q15" s="20">
        <f t="shared" si="0"/>
        <v>810831.9</v>
      </c>
    </row>
    <row r="16" spans="1:17" x14ac:dyDescent="0.2">
      <c r="A16" s="27"/>
      <c r="B16" s="18" t="s">
        <v>616</v>
      </c>
      <c r="C16" s="18"/>
      <c r="D16" s="21">
        <v>703263</v>
      </c>
      <c r="E16" s="21">
        <v>21306</v>
      </c>
      <c r="F16" s="21">
        <v>0</v>
      </c>
      <c r="G16" s="21">
        <v>0</v>
      </c>
      <c r="H16" s="23">
        <v>494656.36</v>
      </c>
      <c r="I16" s="23">
        <v>1472.84</v>
      </c>
      <c r="J16" s="21">
        <v>11022.01</v>
      </c>
      <c r="K16" s="24">
        <v>19043.23</v>
      </c>
      <c r="L16" s="24">
        <v>74940.3</v>
      </c>
      <c r="M16" s="24">
        <v>4182.33</v>
      </c>
      <c r="N16" s="24">
        <v>49605.799999999996</v>
      </c>
      <c r="O16" s="24">
        <v>14039.41</v>
      </c>
      <c r="P16" s="24">
        <v>62322</v>
      </c>
      <c r="Q16" s="20">
        <f t="shared" si="0"/>
        <v>1455853.28</v>
      </c>
    </row>
    <row r="17" spans="1:17" x14ac:dyDescent="0.2">
      <c r="A17" s="27"/>
      <c r="B17" s="18" t="s">
        <v>617</v>
      </c>
      <c r="C17" s="18"/>
      <c r="D17" s="21">
        <v>8138046</v>
      </c>
      <c r="E17" s="21">
        <v>204682.57</v>
      </c>
      <c r="F17" s="21">
        <v>0</v>
      </c>
      <c r="G17" s="21">
        <v>0</v>
      </c>
      <c r="H17" s="23">
        <v>2534723.9700000002</v>
      </c>
      <c r="I17" s="23">
        <v>7713.09</v>
      </c>
      <c r="J17" s="21">
        <v>57881.1</v>
      </c>
      <c r="K17" s="24">
        <v>175100.67</v>
      </c>
      <c r="L17" s="24">
        <v>744575.3600000001</v>
      </c>
      <c r="M17" s="24">
        <v>67691.47</v>
      </c>
      <c r="N17" s="24">
        <v>148995.57</v>
      </c>
      <c r="O17" s="24">
        <v>66120.929999999993</v>
      </c>
      <c r="P17" s="24">
        <v>335463.36</v>
      </c>
      <c r="Q17" s="20">
        <f t="shared" si="0"/>
        <v>12480994.09</v>
      </c>
    </row>
    <row r="18" spans="1:17" x14ac:dyDescent="0.2">
      <c r="A18" s="27"/>
      <c r="B18" s="18" t="s">
        <v>618</v>
      </c>
      <c r="C18" s="18"/>
      <c r="D18" s="21">
        <v>17254</v>
      </c>
      <c r="E18" s="21">
        <v>0</v>
      </c>
      <c r="F18" s="21">
        <v>0</v>
      </c>
      <c r="G18" s="21">
        <v>0</v>
      </c>
      <c r="H18" s="23">
        <v>118686.71</v>
      </c>
      <c r="I18" s="23">
        <v>353.38000000000005</v>
      </c>
      <c r="J18" s="21">
        <v>2636.14</v>
      </c>
      <c r="K18" s="24">
        <v>2908</v>
      </c>
      <c r="L18" s="24">
        <v>11124.939999999999</v>
      </c>
      <c r="M18" s="24">
        <v>0</v>
      </c>
      <c r="N18" s="24">
        <v>6158.7</v>
      </c>
      <c r="O18" s="24">
        <v>2057.4300000000003</v>
      </c>
      <c r="P18" s="24">
        <v>0</v>
      </c>
      <c r="Q18" s="20">
        <f t="shared" si="0"/>
        <v>161179.30000000005</v>
      </c>
    </row>
    <row r="19" spans="1:17" x14ac:dyDescent="0.2">
      <c r="A19" s="27"/>
      <c r="B19" s="18" t="s">
        <v>619</v>
      </c>
      <c r="C19" s="18"/>
      <c r="D19" s="29">
        <v>0</v>
      </c>
      <c r="E19" s="21">
        <v>0</v>
      </c>
      <c r="F19" s="21">
        <v>0</v>
      </c>
      <c r="G19" s="21">
        <v>0</v>
      </c>
      <c r="H19" s="23">
        <v>253284.28999999998</v>
      </c>
      <c r="I19" s="23">
        <v>0</v>
      </c>
      <c r="J19" s="21">
        <v>5675.55</v>
      </c>
      <c r="K19" s="24">
        <v>25210</v>
      </c>
      <c r="L19" s="24">
        <v>64611</v>
      </c>
      <c r="M19" s="24">
        <v>38476.949999999997</v>
      </c>
      <c r="N19" s="24">
        <v>4882.18</v>
      </c>
      <c r="O19" s="24">
        <v>4396.07</v>
      </c>
      <c r="P19" s="24">
        <v>0</v>
      </c>
      <c r="Q19" s="20">
        <f t="shared" si="0"/>
        <v>396536.04</v>
      </c>
    </row>
    <row r="20" spans="1:17" x14ac:dyDescent="0.2">
      <c r="A20" s="18" t="s">
        <v>620</v>
      </c>
      <c r="B20" s="19"/>
      <c r="C20" s="19"/>
      <c r="I20" s="23"/>
      <c r="P20" s="30"/>
      <c r="Q20" s="20"/>
    </row>
    <row r="21" spans="1:17" x14ac:dyDescent="0.2">
      <c r="A21" s="27"/>
      <c r="B21" s="18" t="s">
        <v>621</v>
      </c>
      <c r="C21" s="18"/>
      <c r="D21" s="21">
        <v>655623</v>
      </c>
      <c r="E21" s="21">
        <v>51156</v>
      </c>
      <c r="F21" s="21">
        <v>0</v>
      </c>
      <c r="G21" s="21">
        <v>0</v>
      </c>
      <c r="H21" s="23">
        <v>439646.39999999997</v>
      </c>
      <c r="I21" s="23">
        <v>1343.5300000000002</v>
      </c>
      <c r="J21" s="31">
        <v>10068.15</v>
      </c>
      <c r="K21" s="24">
        <v>24157.360000000001</v>
      </c>
      <c r="L21" s="24">
        <v>103172.68</v>
      </c>
      <c r="M21" s="24">
        <v>2894.1000000000004</v>
      </c>
      <c r="N21" s="24">
        <v>67624.09</v>
      </c>
      <c r="O21" s="24">
        <v>36731.699999999997</v>
      </c>
      <c r="P21" s="24">
        <v>60987.35</v>
      </c>
      <c r="Q21" s="20">
        <f>SUM(D21:P21)</f>
        <v>1453404.36</v>
      </c>
    </row>
    <row r="22" spans="1:17" x14ac:dyDescent="0.2">
      <c r="A22" s="18" t="s">
        <v>622</v>
      </c>
      <c r="B22" s="19"/>
      <c r="C22" s="19"/>
      <c r="I22" s="23"/>
      <c r="P22" s="24"/>
      <c r="Q22" s="20"/>
    </row>
    <row r="23" spans="1:17" x14ac:dyDescent="0.2">
      <c r="A23" s="27"/>
      <c r="B23" s="18" t="s">
        <v>623</v>
      </c>
      <c r="C23" s="18"/>
      <c r="D23" s="21">
        <v>496352</v>
      </c>
      <c r="E23" s="21">
        <v>3645.25</v>
      </c>
      <c r="F23" s="21">
        <v>0</v>
      </c>
      <c r="G23" s="21">
        <v>0</v>
      </c>
      <c r="H23" s="23">
        <v>386442.06</v>
      </c>
      <c r="I23" s="23">
        <v>1118.72</v>
      </c>
      <c r="J23" s="21">
        <v>8375.02</v>
      </c>
      <c r="K23" s="24">
        <v>51630.28</v>
      </c>
      <c r="L23" s="24">
        <v>190934.23</v>
      </c>
      <c r="M23" s="24">
        <v>0</v>
      </c>
      <c r="N23" s="24">
        <v>24494.29</v>
      </c>
      <c r="O23" s="24">
        <v>8489.68</v>
      </c>
      <c r="P23" s="24">
        <v>59768.73</v>
      </c>
      <c r="Q23" s="20">
        <f>SUM(D23:P23)</f>
        <v>1231250.26</v>
      </c>
    </row>
    <row r="24" spans="1:17" x14ac:dyDescent="0.2">
      <c r="A24" s="18" t="s">
        <v>624</v>
      </c>
      <c r="B24" s="19"/>
      <c r="C24" s="19"/>
      <c r="I24" s="23"/>
      <c r="P24" s="24"/>
      <c r="Q24" s="20"/>
    </row>
    <row r="25" spans="1:17" x14ac:dyDescent="0.2">
      <c r="A25" s="27"/>
      <c r="B25" s="18" t="s">
        <v>625</v>
      </c>
      <c r="C25" s="18"/>
      <c r="D25" s="21">
        <v>122505</v>
      </c>
      <c r="E25" s="21">
        <v>0</v>
      </c>
      <c r="F25" s="21">
        <v>0</v>
      </c>
      <c r="G25" s="21">
        <v>0</v>
      </c>
      <c r="H25" s="23">
        <v>100930.6</v>
      </c>
      <c r="I25" s="23">
        <v>395.63</v>
      </c>
      <c r="J25" s="21">
        <v>1952.23</v>
      </c>
      <c r="K25" s="24">
        <v>3227.05</v>
      </c>
      <c r="L25" s="24">
        <v>13771</v>
      </c>
      <c r="M25" s="24">
        <v>0</v>
      </c>
      <c r="N25" s="24">
        <v>3801.91</v>
      </c>
      <c r="O25" s="24">
        <v>2302.2900000000004</v>
      </c>
      <c r="P25" s="24">
        <v>25460</v>
      </c>
      <c r="Q25" s="20">
        <f t="shared" ref="Q25:Q31" si="1">SUM(D25:P25)</f>
        <v>274345.71000000002</v>
      </c>
    </row>
    <row r="26" spans="1:17" x14ac:dyDescent="0.2">
      <c r="A26" s="27"/>
      <c r="B26" s="18" t="s">
        <v>626</v>
      </c>
      <c r="C26" s="18"/>
      <c r="D26" s="21">
        <v>81953</v>
      </c>
      <c r="E26" s="21">
        <v>95</v>
      </c>
      <c r="F26" s="21">
        <v>0</v>
      </c>
      <c r="G26" s="21">
        <v>0</v>
      </c>
      <c r="H26" s="23">
        <v>86835.3</v>
      </c>
      <c r="I26" s="23">
        <v>340.29</v>
      </c>
      <c r="J26" s="21">
        <v>0</v>
      </c>
      <c r="K26" s="24">
        <v>2953.97</v>
      </c>
      <c r="L26" s="24">
        <v>12426.760000000002</v>
      </c>
      <c r="M26" s="24">
        <v>23.84</v>
      </c>
      <c r="N26" s="24">
        <v>9993.91</v>
      </c>
      <c r="O26" s="24">
        <v>2462.29</v>
      </c>
      <c r="P26" s="24">
        <v>18369.41</v>
      </c>
      <c r="Q26" s="20">
        <f t="shared" si="1"/>
        <v>215453.77000000002</v>
      </c>
    </row>
    <row r="27" spans="1:17" s="28" customFormat="1" x14ac:dyDescent="0.2">
      <c r="A27" s="18"/>
      <c r="B27" s="18" t="s">
        <v>627</v>
      </c>
      <c r="C27" s="18"/>
      <c r="D27" s="21">
        <v>9306</v>
      </c>
      <c r="E27" s="21">
        <v>0</v>
      </c>
      <c r="F27" s="21">
        <v>0</v>
      </c>
      <c r="G27" s="21">
        <v>0</v>
      </c>
      <c r="H27" s="23">
        <v>19133</v>
      </c>
      <c r="I27" s="23">
        <v>0</v>
      </c>
      <c r="J27" s="21">
        <v>0</v>
      </c>
      <c r="K27" s="24">
        <v>421.24</v>
      </c>
      <c r="L27" s="24">
        <v>1809.31</v>
      </c>
      <c r="M27" s="24">
        <v>0</v>
      </c>
      <c r="N27" s="24">
        <v>158.85000000000002</v>
      </c>
      <c r="O27" s="24">
        <v>0</v>
      </c>
      <c r="P27" s="24">
        <v>4676.24</v>
      </c>
      <c r="Q27" s="20">
        <f t="shared" si="1"/>
        <v>35504.639999999999</v>
      </c>
    </row>
    <row r="28" spans="1:17" x14ac:dyDescent="0.2">
      <c r="A28" s="27"/>
      <c r="B28" s="18" t="s">
        <v>628</v>
      </c>
      <c r="C28" s="18"/>
      <c r="D28" s="21">
        <v>67341</v>
      </c>
      <c r="E28" s="21">
        <v>0</v>
      </c>
      <c r="F28" s="21">
        <v>0</v>
      </c>
      <c r="G28" s="21">
        <v>0</v>
      </c>
      <c r="H28" s="23">
        <v>81361.720000000016</v>
      </c>
      <c r="I28" s="23">
        <v>318.90999999999997</v>
      </c>
      <c r="J28" s="31">
        <v>1574.38</v>
      </c>
      <c r="K28" s="24">
        <v>3076.32</v>
      </c>
      <c r="L28" s="24">
        <v>12865.11</v>
      </c>
      <c r="M28" s="24">
        <v>0</v>
      </c>
      <c r="N28" s="24">
        <v>8289.77</v>
      </c>
      <c r="O28" s="24">
        <v>770.30000000000007</v>
      </c>
      <c r="P28" s="24">
        <v>17407.66</v>
      </c>
      <c r="Q28" s="20">
        <f t="shared" si="1"/>
        <v>193005.17000000004</v>
      </c>
    </row>
    <row r="29" spans="1:17" x14ac:dyDescent="0.2">
      <c r="A29" s="27"/>
      <c r="B29" s="18" t="s">
        <v>629</v>
      </c>
      <c r="C29" s="18"/>
      <c r="D29" s="21">
        <v>53422</v>
      </c>
      <c r="E29" s="21">
        <v>0</v>
      </c>
      <c r="F29" s="21">
        <v>0</v>
      </c>
      <c r="G29" s="21">
        <v>0</v>
      </c>
      <c r="H29" s="23">
        <v>69439.3</v>
      </c>
      <c r="I29" s="23">
        <v>271.94</v>
      </c>
      <c r="J29" s="21">
        <v>0</v>
      </c>
      <c r="K29" s="24">
        <v>2459.9899999999998</v>
      </c>
      <c r="L29" s="24">
        <v>10454.4</v>
      </c>
      <c r="M29" s="24">
        <v>0</v>
      </c>
      <c r="N29" s="24">
        <v>9012.2199999999993</v>
      </c>
      <c r="O29" s="24">
        <v>718.17000000000007</v>
      </c>
      <c r="P29" s="24">
        <v>17151.55</v>
      </c>
      <c r="Q29" s="20">
        <f t="shared" si="1"/>
        <v>162929.57</v>
      </c>
    </row>
    <row r="30" spans="1:17" x14ac:dyDescent="0.2">
      <c r="A30" s="27"/>
      <c r="B30" s="18" t="s">
        <v>630</v>
      </c>
      <c r="C30" s="18"/>
      <c r="D30" s="21">
        <v>105855</v>
      </c>
      <c r="E30" s="21">
        <v>0</v>
      </c>
      <c r="F30" s="21">
        <v>0</v>
      </c>
      <c r="G30" s="21">
        <v>0</v>
      </c>
      <c r="H30" s="23">
        <v>527092.18999999994</v>
      </c>
      <c r="I30" s="23">
        <v>2055.02</v>
      </c>
      <c r="J30" s="21">
        <v>15156.61</v>
      </c>
      <c r="K30" s="24">
        <v>6997.23</v>
      </c>
      <c r="L30" s="24">
        <v>26990.35</v>
      </c>
      <c r="M30" s="24">
        <v>9.0599999999999987</v>
      </c>
      <c r="N30" s="24">
        <v>13661.99</v>
      </c>
      <c r="O30" s="24">
        <v>2058.96</v>
      </c>
      <c r="P30" s="24">
        <v>88953.56</v>
      </c>
      <c r="Q30" s="20">
        <f t="shared" si="1"/>
        <v>788829.97</v>
      </c>
    </row>
    <row r="31" spans="1:17" x14ac:dyDescent="0.2">
      <c r="A31" s="27"/>
      <c r="B31" s="18" t="s">
        <v>631</v>
      </c>
      <c r="C31" s="18"/>
      <c r="D31" s="21">
        <v>1811136</v>
      </c>
      <c r="E31" s="21">
        <v>23802.5</v>
      </c>
      <c r="F31" s="21">
        <v>0</v>
      </c>
      <c r="G31" s="21">
        <v>0</v>
      </c>
      <c r="H31" s="23">
        <v>926974.53</v>
      </c>
      <c r="I31" s="23">
        <v>3631.9800000000005</v>
      </c>
      <c r="J31" s="21">
        <v>27147.26</v>
      </c>
      <c r="K31" s="24">
        <v>51186.81</v>
      </c>
      <c r="L31" s="24">
        <v>197453.51</v>
      </c>
      <c r="M31" s="24">
        <v>9751.4500000000007</v>
      </c>
      <c r="N31" s="24">
        <v>48107.020000000004</v>
      </c>
      <c r="O31" s="24">
        <v>36750.339999999997</v>
      </c>
      <c r="P31" s="24">
        <v>182550.98</v>
      </c>
      <c r="Q31" s="20">
        <f t="shared" si="1"/>
        <v>3318492.38</v>
      </c>
    </row>
    <row r="32" spans="1:17" x14ac:dyDescent="0.2">
      <c r="A32" s="18" t="s">
        <v>632</v>
      </c>
      <c r="B32" s="19"/>
      <c r="C32" s="19"/>
      <c r="I32" s="23"/>
      <c r="J32" s="31"/>
      <c r="P32" s="24"/>
      <c r="Q32" s="20"/>
    </row>
    <row r="33" spans="1:17" x14ac:dyDescent="0.2">
      <c r="A33" s="27"/>
      <c r="B33" s="18" t="s">
        <v>633</v>
      </c>
      <c r="C33" s="18"/>
      <c r="D33" s="21">
        <v>549766</v>
      </c>
      <c r="E33" s="21">
        <v>0</v>
      </c>
      <c r="F33" s="21">
        <v>0</v>
      </c>
      <c r="G33" s="21">
        <v>0</v>
      </c>
      <c r="H33" s="23">
        <v>369889.55</v>
      </c>
      <c r="I33" s="23">
        <v>997.74</v>
      </c>
      <c r="J33" s="21">
        <v>7395.44</v>
      </c>
      <c r="K33" s="24">
        <v>24706</v>
      </c>
      <c r="L33" s="24">
        <v>107461.40000000001</v>
      </c>
      <c r="M33" s="24">
        <v>3913.62</v>
      </c>
      <c r="N33" s="24">
        <v>5782.55</v>
      </c>
      <c r="O33" s="24">
        <v>10027.799999999999</v>
      </c>
      <c r="P33" s="24">
        <v>53788.92</v>
      </c>
      <c r="Q33" s="20">
        <f>SUM(D33:P33)</f>
        <v>1133729.02</v>
      </c>
    </row>
    <row r="34" spans="1:17" x14ac:dyDescent="0.2">
      <c r="A34" s="27"/>
      <c r="B34" s="18" t="s">
        <v>634</v>
      </c>
      <c r="C34" s="18"/>
      <c r="D34" s="21">
        <v>28622</v>
      </c>
      <c r="E34" s="21">
        <v>0</v>
      </c>
      <c r="F34" s="21">
        <v>0</v>
      </c>
      <c r="G34" s="21">
        <v>0</v>
      </c>
      <c r="H34" s="23">
        <v>37237.58</v>
      </c>
      <c r="I34" s="23">
        <v>0</v>
      </c>
      <c r="J34" s="31">
        <v>0</v>
      </c>
      <c r="K34" s="24">
        <v>1161.6099999999999</v>
      </c>
      <c r="L34" s="24">
        <v>4832.6900000000005</v>
      </c>
      <c r="M34" s="24">
        <v>0</v>
      </c>
      <c r="N34" s="24">
        <v>2120.73</v>
      </c>
      <c r="O34" s="24">
        <v>324.60000000000002</v>
      </c>
      <c r="P34" s="24">
        <v>5942.02</v>
      </c>
      <c r="Q34" s="20">
        <f>SUM(D34:P34)</f>
        <v>80241.23000000001</v>
      </c>
    </row>
    <row r="35" spans="1:17" x14ac:dyDescent="0.2">
      <c r="A35" s="27"/>
      <c r="B35" s="18" t="s">
        <v>635</v>
      </c>
      <c r="C35" s="18"/>
      <c r="D35" s="21">
        <v>1067872</v>
      </c>
      <c r="E35" s="21">
        <v>10356.99</v>
      </c>
      <c r="F35" s="21">
        <v>0</v>
      </c>
      <c r="G35" s="21">
        <v>78120.56</v>
      </c>
      <c r="H35" s="23">
        <v>316115.32</v>
      </c>
      <c r="I35" s="23">
        <v>856.41</v>
      </c>
      <c r="J35" s="21">
        <v>6424.34</v>
      </c>
      <c r="K35" s="24">
        <v>31728.07</v>
      </c>
      <c r="L35" s="24">
        <v>130863.11</v>
      </c>
      <c r="M35" s="24">
        <v>2958.73</v>
      </c>
      <c r="N35" s="24">
        <v>22285.07</v>
      </c>
      <c r="O35" s="24">
        <v>821.67</v>
      </c>
      <c r="P35" s="24">
        <v>46433.02</v>
      </c>
      <c r="Q35" s="20">
        <f>SUM(D35:P35)</f>
        <v>1714835.2900000003</v>
      </c>
    </row>
    <row r="36" spans="1:17" x14ac:dyDescent="0.2">
      <c r="A36" s="18" t="s">
        <v>636</v>
      </c>
      <c r="B36" s="19"/>
      <c r="C36" s="19"/>
      <c r="I36" s="23"/>
      <c r="J36" s="31"/>
      <c r="P36" s="30"/>
      <c r="Q36" s="20"/>
    </row>
    <row r="37" spans="1:17" x14ac:dyDescent="0.2">
      <c r="A37" s="27"/>
      <c r="B37" s="18" t="s">
        <v>637</v>
      </c>
      <c r="C37" s="18"/>
      <c r="D37" s="21">
        <v>1100795</v>
      </c>
      <c r="E37" s="21">
        <v>2078.5</v>
      </c>
      <c r="F37" s="21">
        <v>0</v>
      </c>
      <c r="G37" s="21">
        <v>141494.15</v>
      </c>
      <c r="H37" s="23">
        <v>334489.05</v>
      </c>
      <c r="I37" s="23">
        <v>707.77</v>
      </c>
      <c r="J37" s="21">
        <v>5346.47</v>
      </c>
      <c r="K37" s="24">
        <v>12257.8</v>
      </c>
      <c r="L37" s="24">
        <v>63443.530000000006</v>
      </c>
      <c r="M37" s="24">
        <v>7106.17</v>
      </c>
      <c r="N37" s="24">
        <v>26686.15</v>
      </c>
      <c r="O37" s="24">
        <v>6946.3499999999995</v>
      </c>
      <c r="P37" s="24">
        <v>42099.65</v>
      </c>
      <c r="Q37" s="20">
        <f>SUM(D37:P37)</f>
        <v>1743450.5899999999</v>
      </c>
    </row>
    <row r="38" spans="1:17" x14ac:dyDescent="0.2">
      <c r="A38" s="27"/>
      <c r="B38" s="18" t="s">
        <v>658</v>
      </c>
      <c r="C38" s="32" t="s">
        <v>638</v>
      </c>
      <c r="I38" s="23"/>
      <c r="P38" s="24"/>
      <c r="Q38" s="20"/>
    </row>
    <row r="39" spans="1:17" x14ac:dyDescent="0.2">
      <c r="A39" s="27"/>
      <c r="B39" s="18" t="s">
        <v>639</v>
      </c>
      <c r="C39" s="18"/>
      <c r="D39" s="21">
        <v>25891</v>
      </c>
      <c r="E39" s="21">
        <v>0</v>
      </c>
      <c r="F39" s="21">
        <v>0</v>
      </c>
      <c r="G39" s="21">
        <v>0</v>
      </c>
      <c r="H39" s="23">
        <v>61724.93</v>
      </c>
      <c r="I39" s="23">
        <v>131.26</v>
      </c>
      <c r="J39" s="21">
        <v>0</v>
      </c>
      <c r="K39" s="24">
        <v>1674.06</v>
      </c>
      <c r="L39" s="24">
        <v>6219.83</v>
      </c>
      <c r="M39" s="24">
        <v>0</v>
      </c>
      <c r="N39" s="24">
        <v>2309.87</v>
      </c>
      <c r="O39" s="24">
        <v>600.9</v>
      </c>
      <c r="P39" s="24">
        <v>8193.76</v>
      </c>
      <c r="Q39" s="20">
        <f>SUM(D39:P39)</f>
        <v>106745.60999999997</v>
      </c>
    </row>
    <row r="40" spans="1:17" x14ac:dyDescent="0.2">
      <c r="A40" s="25"/>
      <c r="B40" s="26" t="s">
        <v>640</v>
      </c>
      <c r="C40" s="26"/>
      <c r="D40" s="21">
        <v>58863</v>
      </c>
      <c r="E40" s="21">
        <v>30</v>
      </c>
      <c r="F40" s="21">
        <v>0</v>
      </c>
      <c r="G40" s="21">
        <v>0</v>
      </c>
      <c r="H40" s="23">
        <v>136275.12</v>
      </c>
      <c r="I40" s="23">
        <v>286.91000000000003</v>
      </c>
      <c r="J40" s="21">
        <v>1416.94</v>
      </c>
      <c r="K40" s="24">
        <v>2875.43</v>
      </c>
      <c r="L40" s="24">
        <v>12043.67</v>
      </c>
      <c r="M40" s="24">
        <v>0</v>
      </c>
      <c r="N40" s="24">
        <v>4245.58</v>
      </c>
      <c r="O40" s="24">
        <v>4202.6100000000006</v>
      </c>
      <c r="P40" s="24">
        <v>13521.33</v>
      </c>
      <c r="Q40" s="20">
        <f>SUM(D40:P40)</f>
        <v>233760.59</v>
      </c>
    </row>
    <row r="41" spans="1:17" x14ac:dyDescent="0.2">
      <c r="A41" s="27"/>
      <c r="B41" s="18" t="s">
        <v>641</v>
      </c>
      <c r="C41" s="18"/>
      <c r="D41" s="21">
        <v>0</v>
      </c>
      <c r="E41" s="21">
        <v>0</v>
      </c>
      <c r="F41" s="21">
        <v>0</v>
      </c>
      <c r="G41" s="21">
        <v>0</v>
      </c>
      <c r="H41" s="23">
        <v>7570.7899999999991</v>
      </c>
      <c r="I41" s="23">
        <v>0</v>
      </c>
      <c r="J41" s="31">
        <v>119.24</v>
      </c>
      <c r="K41" s="24">
        <v>6488.24</v>
      </c>
      <c r="L41" s="24">
        <v>23048.6</v>
      </c>
      <c r="M41" s="24">
        <v>0</v>
      </c>
      <c r="N41" s="24">
        <v>277.49</v>
      </c>
      <c r="O41" s="24">
        <v>92.75</v>
      </c>
      <c r="P41" s="24">
        <v>0</v>
      </c>
      <c r="Q41" s="20">
        <f>SUM(D41:P41)</f>
        <v>37597.109999999993</v>
      </c>
    </row>
    <row r="42" spans="1:17" x14ac:dyDescent="0.2">
      <c r="A42" s="27"/>
      <c r="B42" s="18" t="s">
        <v>642</v>
      </c>
      <c r="C42" s="18"/>
      <c r="D42" s="21">
        <v>334781</v>
      </c>
      <c r="E42" s="21">
        <v>1305</v>
      </c>
      <c r="F42" s="21">
        <v>0</v>
      </c>
      <c r="G42" s="21">
        <v>0</v>
      </c>
      <c r="H42" s="23">
        <v>212354.79</v>
      </c>
      <c r="I42" s="23">
        <v>447.86</v>
      </c>
      <c r="J42" s="21">
        <v>3348.61</v>
      </c>
      <c r="K42" s="24">
        <v>18349.060000000001</v>
      </c>
      <c r="L42" s="24">
        <v>62260</v>
      </c>
      <c r="M42" s="24">
        <v>4146.3899999999994</v>
      </c>
      <c r="N42" s="24">
        <v>24374.269999999997</v>
      </c>
      <c r="O42" s="24">
        <v>4639.3500000000004</v>
      </c>
      <c r="P42" s="24">
        <v>26369.360000000001</v>
      </c>
      <c r="Q42" s="20">
        <f>SUM(D42:P42)</f>
        <v>692375.69000000006</v>
      </c>
    </row>
    <row r="43" spans="1:17" x14ac:dyDescent="0.2">
      <c r="A43" s="27"/>
      <c r="B43" s="18" t="s">
        <v>659</v>
      </c>
      <c r="C43" s="32" t="s">
        <v>638</v>
      </c>
      <c r="I43" s="23"/>
      <c r="P43" s="24"/>
      <c r="Q43" s="20"/>
    </row>
    <row r="44" spans="1:17" x14ac:dyDescent="0.2">
      <c r="A44" s="27"/>
      <c r="B44" s="18" t="s">
        <v>643</v>
      </c>
      <c r="C44" s="18"/>
      <c r="D44" s="21">
        <v>1063834</v>
      </c>
      <c r="E44" s="21">
        <v>0</v>
      </c>
      <c r="F44" s="21">
        <v>0</v>
      </c>
      <c r="G44" s="21">
        <v>236768</v>
      </c>
      <c r="H44" s="23">
        <v>59856.880000000005</v>
      </c>
      <c r="I44" s="23">
        <v>126.06</v>
      </c>
      <c r="J44" s="21">
        <v>944.34</v>
      </c>
      <c r="K44" s="24">
        <v>12765.66</v>
      </c>
      <c r="L44" s="24">
        <v>108264.98999999999</v>
      </c>
      <c r="M44" s="24">
        <v>22.880000000000003</v>
      </c>
      <c r="N44" s="24">
        <v>2206.9300000000003</v>
      </c>
      <c r="O44" s="24">
        <v>8559.4499999999989</v>
      </c>
      <c r="P44" s="24">
        <v>27119.16</v>
      </c>
      <c r="Q44" s="20">
        <f>SUM(D44:P44)</f>
        <v>1520468.3499999996</v>
      </c>
    </row>
    <row r="45" spans="1:17" x14ac:dyDescent="0.2">
      <c r="A45" s="18" t="s">
        <v>644</v>
      </c>
      <c r="B45" s="19"/>
      <c r="C45" s="19"/>
      <c r="I45" s="23"/>
      <c r="J45" s="31"/>
      <c r="P45" s="24"/>
      <c r="Q45" s="20"/>
    </row>
    <row r="46" spans="1:17" x14ac:dyDescent="0.2">
      <c r="A46" s="27"/>
      <c r="B46" s="18" t="s">
        <v>645</v>
      </c>
      <c r="C46" s="18"/>
      <c r="D46" s="21">
        <v>133106</v>
      </c>
      <c r="E46" s="21">
        <v>1719.04</v>
      </c>
      <c r="F46" s="21">
        <v>0</v>
      </c>
      <c r="G46" s="21">
        <v>0</v>
      </c>
      <c r="H46" s="23">
        <v>120047.73999999999</v>
      </c>
      <c r="I46" s="23">
        <v>325.89999999999998</v>
      </c>
      <c r="J46" s="21">
        <v>2432.38</v>
      </c>
      <c r="K46" s="24">
        <v>5169.8</v>
      </c>
      <c r="L46" s="24">
        <v>21710.230000000003</v>
      </c>
      <c r="M46" s="24">
        <v>0</v>
      </c>
      <c r="N46" s="24">
        <v>10015.52</v>
      </c>
      <c r="O46" s="24">
        <v>3071.6400000000003</v>
      </c>
      <c r="P46" s="24">
        <v>24989.62</v>
      </c>
      <c r="Q46" s="20">
        <f t="shared" ref="Q46:Q52" si="2">SUM(D46:P46)</f>
        <v>322587.87</v>
      </c>
    </row>
    <row r="47" spans="1:17" x14ac:dyDescent="0.2">
      <c r="A47" s="27"/>
      <c r="B47" s="18" t="s">
        <v>646</v>
      </c>
      <c r="C47" s="18"/>
      <c r="D47" s="21">
        <v>89492</v>
      </c>
      <c r="E47" s="21">
        <v>325</v>
      </c>
      <c r="F47" s="21">
        <v>0</v>
      </c>
      <c r="G47" s="21">
        <v>0</v>
      </c>
      <c r="H47" s="23">
        <v>57404.26</v>
      </c>
      <c r="I47" s="23">
        <v>155.88</v>
      </c>
      <c r="J47" s="21">
        <v>1163.73</v>
      </c>
      <c r="K47" s="24">
        <v>0</v>
      </c>
      <c r="L47" s="24">
        <v>2524.33</v>
      </c>
      <c r="M47" s="24">
        <v>0</v>
      </c>
      <c r="N47" s="24">
        <v>8639.68</v>
      </c>
      <c r="O47" s="24">
        <v>358.97999999999996</v>
      </c>
      <c r="P47" s="24">
        <v>8235.5</v>
      </c>
      <c r="Q47" s="20">
        <f t="shared" si="2"/>
        <v>168299.36000000002</v>
      </c>
    </row>
    <row r="48" spans="1:17" x14ac:dyDescent="0.2">
      <c r="A48" s="27"/>
      <c r="B48" s="18" t="s">
        <v>647</v>
      </c>
      <c r="C48" s="18"/>
      <c r="D48" s="21">
        <v>548582</v>
      </c>
      <c r="E48" s="21">
        <v>3825</v>
      </c>
      <c r="F48" s="21">
        <v>0</v>
      </c>
      <c r="G48" s="21">
        <v>0</v>
      </c>
      <c r="H48" s="23">
        <v>386574.93999999994</v>
      </c>
      <c r="I48" s="23">
        <v>1049.04</v>
      </c>
      <c r="J48" s="21">
        <v>7826.54</v>
      </c>
      <c r="K48" s="24">
        <v>13354.21</v>
      </c>
      <c r="L48" s="24">
        <v>59122.499999999993</v>
      </c>
      <c r="M48" s="24">
        <v>0</v>
      </c>
      <c r="N48" s="24">
        <v>30159.86</v>
      </c>
      <c r="O48" s="24">
        <v>8147.9800000000005</v>
      </c>
      <c r="P48" s="24">
        <v>60591.99</v>
      </c>
      <c r="Q48" s="20">
        <f t="shared" si="2"/>
        <v>1119234.06</v>
      </c>
    </row>
    <row r="49" spans="1:17" x14ac:dyDescent="0.2">
      <c r="A49" s="27"/>
      <c r="B49" s="18" t="s">
        <v>648</v>
      </c>
      <c r="C49" s="18"/>
      <c r="D49" s="21">
        <v>295256</v>
      </c>
      <c r="E49" s="21">
        <v>5425</v>
      </c>
      <c r="F49" s="21">
        <v>0</v>
      </c>
      <c r="G49" s="21">
        <v>0</v>
      </c>
      <c r="H49" s="23">
        <v>192394.61000000002</v>
      </c>
      <c r="I49" s="23">
        <v>522.41</v>
      </c>
      <c r="J49" s="31">
        <v>3906.11</v>
      </c>
      <c r="K49" s="24">
        <v>8059.25</v>
      </c>
      <c r="L49" s="24">
        <v>36672.75</v>
      </c>
      <c r="M49" s="24">
        <v>0</v>
      </c>
      <c r="N49" s="24">
        <v>22912.12</v>
      </c>
      <c r="O49" s="24">
        <v>0</v>
      </c>
      <c r="P49" s="24">
        <v>27792.67</v>
      </c>
      <c r="Q49" s="20">
        <f t="shared" si="2"/>
        <v>592940.91999999993</v>
      </c>
    </row>
    <row r="50" spans="1:17" x14ac:dyDescent="0.2">
      <c r="A50" s="27"/>
      <c r="B50" s="18" t="s">
        <v>649</v>
      </c>
      <c r="C50" s="18"/>
      <c r="D50" s="31">
        <v>28631</v>
      </c>
      <c r="E50" s="21">
        <v>0</v>
      </c>
      <c r="F50" s="21">
        <v>0</v>
      </c>
      <c r="G50" s="21">
        <v>0</v>
      </c>
      <c r="H50" s="23">
        <v>41764.720000000001</v>
      </c>
      <c r="I50" s="23">
        <v>113.53000000000002</v>
      </c>
      <c r="J50" s="21">
        <v>848.95</v>
      </c>
      <c r="K50" s="24">
        <v>2119.3200000000002</v>
      </c>
      <c r="L50" s="24">
        <v>8068.67</v>
      </c>
      <c r="M50" s="24">
        <v>0</v>
      </c>
      <c r="N50" s="24">
        <v>11329.990000000002</v>
      </c>
      <c r="O50" s="24">
        <v>12</v>
      </c>
      <c r="P50" s="24">
        <v>6747.42</v>
      </c>
      <c r="Q50" s="20">
        <f t="shared" si="2"/>
        <v>99635.6</v>
      </c>
    </row>
    <row r="51" spans="1:17" x14ac:dyDescent="0.2">
      <c r="A51" s="27"/>
      <c r="B51" s="18" t="s">
        <v>650</v>
      </c>
      <c r="C51" s="18"/>
      <c r="D51" s="21">
        <v>4384143</v>
      </c>
      <c r="E51" s="21">
        <v>191291.11</v>
      </c>
      <c r="F51" s="21">
        <v>0</v>
      </c>
      <c r="G51" s="21">
        <v>222208</v>
      </c>
      <c r="H51" s="23">
        <v>2274420.91</v>
      </c>
      <c r="I51" s="23">
        <v>6178.17</v>
      </c>
      <c r="J51" s="21">
        <v>46205.67</v>
      </c>
      <c r="K51" s="24">
        <v>213906.98</v>
      </c>
      <c r="L51" s="24">
        <v>759328.82000000007</v>
      </c>
      <c r="M51" s="24">
        <v>27638.54</v>
      </c>
      <c r="N51" s="24">
        <v>171224.04</v>
      </c>
      <c r="O51" s="24">
        <v>105388.68000000001</v>
      </c>
      <c r="P51" s="24">
        <v>296085.15999999997</v>
      </c>
      <c r="Q51" s="20">
        <f t="shared" si="2"/>
        <v>8698019.0800000019</v>
      </c>
    </row>
    <row r="52" spans="1:17" x14ac:dyDescent="0.2">
      <c r="A52" s="27"/>
      <c r="B52" s="18" t="s">
        <v>651</v>
      </c>
      <c r="C52" s="18"/>
      <c r="D52" s="21">
        <v>153865</v>
      </c>
      <c r="E52" s="21">
        <v>0</v>
      </c>
      <c r="F52" s="21">
        <v>0</v>
      </c>
      <c r="G52" s="21">
        <v>0</v>
      </c>
      <c r="H52" s="23">
        <v>105426.69</v>
      </c>
      <c r="I52" s="23">
        <v>286.38</v>
      </c>
      <c r="J52" s="21">
        <v>2141.4499999999998</v>
      </c>
      <c r="K52" s="24">
        <v>627.66</v>
      </c>
      <c r="L52" s="24">
        <v>4364.8</v>
      </c>
      <c r="M52" s="24">
        <v>1534.9900000000002</v>
      </c>
      <c r="N52" s="24">
        <v>5515.54</v>
      </c>
      <c r="O52" s="24">
        <v>2967.38</v>
      </c>
      <c r="P52" s="24">
        <v>15390.06</v>
      </c>
      <c r="Q52" s="20">
        <f t="shared" si="2"/>
        <v>292119.94999999995</v>
      </c>
    </row>
    <row r="53" spans="1:17" x14ac:dyDescent="0.2">
      <c r="A53" s="18" t="s">
        <v>652</v>
      </c>
      <c r="B53" s="19"/>
      <c r="C53" s="19"/>
      <c r="D53" s="20"/>
      <c r="I53" s="23"/>
      <c r="J53" s="31"/>
      <c r="P53" s="20"/>
      <c r="Q53" s="20"/>
    </row>
    <row r="54" spans="1:17" x14ac:dyDescent="0.2">
      <c r="A54" s="27"/>
      <c r="B54" s="18" t="s">
        <v>653</v>
      </c>
      <c r="C54" s="18"/>
      <c r="D54" s="21">
        <v>18701</v>
      </c>
      <c r="E54" s="21">
        <v>0</v>
      </c>
      <c r="F54" s="21">
        <v>0</v>
      </c>
      <c r="G54" s="21">
        <v>0</v>
      </c>
      <c r="H54" s="23">
        <v>37764.99</v>
      </c>
      <c r="I54" s="23">
        <v>152.26000000000002</v>
      </c>
      <c r="J54" s="21">
        <v>1139.8800000000001</v>
      </c>
      <c r="K54" s="24">
        <v>1460.24</v>
      </c>
      <c r="L54" s="24">
        <v>6101.73</v>
      </c>
      <c r="M54" s="24">
        <v>0</v>
      </c>
      <c r="N54" s="24">
        <v>1056.9099999999999</v>
      </c>
      <c r="O54" s="24">
        <v>886.79</v>
      </c>
      <c r="P54" s="24">
        <v>8625.58</v>
      </c>
      <c r="Q54" s="20">
        <f t="shared" ref="Q54:Q61" si="3">SUM(D54:P54)</f>
        <v>75889.37999999999</v>
      </c>
    </row>
    <row r="55" spans="1:17" x14ac:dyDescent="0.2">
      <c r="A55" s="27"/>
      <c r="B55" s="18" t="s">
        <v>654</v>
      </c>
      <c r="C55" s="18"/>
      <c r="D55" s="21">
        <v>265496</v>
      </c>
      <c r="E55" s="21">
        <v>0</v>
      </c>
      <c r="F55" s="21">
        <v>0</v>
      </c>
      <c r="G55" s="21">
        <v>0</v>
      </c>
      <c r="H55" s="23">
        <v>137673.5</v>
      </c>
      <c r="I55" s="23">
        <v>554.79</v>
      </c>
      <c r="J55" s="21">
        <v>4139.8100000000004</v>
      </c>
      <c r="K55" s="24">
        <v>5866.11</v>
      </c>
      <c r="L55" s="24">
        <v>44389.179999999993</v>
      </c>
      <c r="M55" s="24">
        <v>0</v>
      </c>
      <c r="N55" s="24">
        <v>11048.46</v>
      </c>
      <c r="O55" s="24">
        <v>5380.6100000000006</v>
      </c>
      <c r="P55" s="24">
        <v>29424.16</v>
      </c>
      <c r="Q55" s="20">
        <f t="shared" si="3"/>
        <v>503972.61999999994</v>
      </c>
    </row>
    <row r="56" spans="1:17" x14ac:dyDescent="0.2">
      <c r="A56" s="27"/>
      <c r="B56" s="18" t="s">
        <v>655</v>
      </c>
      <c r="C56" s="18"/>
      <c r="D56" s="21">
        <v>61371</v>
      </c>
      <c r="E56" s="21">
        <v>265</v>
      </c>
      <c r="F56" s="21">
        <v>0</v>
      </c>
      <c r="G56" s="21">
        <v>0</v>
      </c>
      <c r="H56" s="23">
        <v>31338.369999999995</v>
      </c>
      <c r="I56" s="23">
        <v>126.35</v>
      </c>
      <c r="J56" s="21">
        <v>944.34</v>
      </c>
      <c r="K56" s="24">
        <v>2128.77</v>
      </c>
      <c r="L56" s="24">
        <v>9175.84</v>
      </c>
      <c r="M56" s="24">
        <v>0</v>
      </c>
      <c r="N56" s="24">
        <v>5783.97</v>
      </c>
      <c r="O56" s="24">
        <v>2826.0699999999997</v>
      </c>
      <c r="P56" s="24">
        <v>4677.82</v>
      </c>
      <c r="Q56" s="20">
        <f t="shared" si="3"/>
        <v>118637.53</v>
      </c>
    </row>
    <row r="57" spans="1:17" x14ac:dyDescent="0.2">
      <c r="A57" s="27"/>
      <c r="B57" s="18" t="s">
        <v>656</v>
      </c>
      <c r="C57" s="18"/>
      <c r="D57" s="21">
        <v>21971</v>
      </c>
      <c r="E57" s="21">
        <v>0</v>
      </c>
      <c r="F57" s="21">
        <v>0</v>
      </c>
      <c r="G57" s="21">
        <v>0</v>
      </c>
      <c r="H57" s="23">
        <v>38500.81</v>
      </c>
      <c r="I57" s="23">
        <v>155.20000000000002</v>
      </c>
      <c r="J57" s="21">
        <v>1158.96</v>
      </c>
      <c r="K57" s="24">
        <v>1372.57</v>
      </c>
      <c r="L57" s="24">
        <v>5883.08</v>
      </c>
      <c r="M57" s="24">
        <v>0</v>
      </c>
      <c r="N57" s="24">
        <v>1939.04</v>
      </c>
      <c r="O57" s="24">
        <v>0</v>
      </c>
      <c r="P57" s="24">
        <v>8855.66</v>
      </c>
      <c r="Q57" s="20">
        <f t="shared" si="3"/>
        <v>79836.319999999992</v>
      </c>
    </row>
    <row r="58" spans="1:17" x14ac:dyDescent="0.2">
      <c r="A58" s="27"/>
      <c r="B58" s="18" t="s">
        <v>0</v>
      </c>
      <c r="C58" s="18"/>
      <c r="D58" s="21">
        <v>125390</v>
      </c>
      <c r="E58" s="21">
        <v>157.5</v>
      </c>
      <c r="F58" s="21">
        <v>0</v>
      </c>
      <c r="G58" s="21">
        <v>0</v>
      </c>
      <c r="H58" s="23">
        <v>85640.38</v>
      </c>
      <c r="I58" s="23">
        <v>345.19</v>
      </c>
      <c r="J58" s="21">
        <v>2580.23</v>
      </c>
      <c r="K58" s="24">
        <v>2220.8200000000002</v>
      </c>
      <c r="L58" s="24">
        <v>13689.210000000001</v>
      </c>
      <c r="M58" s="24">
        <v>0</v>
      </c>
      <c r="N58" s="24">
        <v>8294.5600000000013</v>
      </c>
      <c r="O58" s="24">
        <v>628.17999999999995</v>
      </c>
      <c r="P58" s="24">
        <v>15671.16</v>
      </c>
      <c r="Q58" s="20">
        <f t="shared" si="3"/>
        <v>254617.23</v>
      </c>
    </row>
    <row r="59" spans="1:17" x14ac:dyDescent="0.2">
      <c r="A59" s="27"/>
      <c r="B59" s="18" t="s">
        <v>1</v>
      </c>
      <c r="C59" s="18"/>
      <c r="D59" s="21">
        <v>18682</v>
      </c>
      <c r="E59" s="21">
        <v>0</v>
      </c>
      <c r="F59" s="21">
        <v>0</v>
      </c>
      <c r="G59" s="21">
        <v>0</v>
      </c>
      <c r="H59" s="23">
        <v>42132.53</v>
      </c>
      <c r="I59" s="23">
        <v>169.63</v>
      </c>
      <c r="J59" s="21">
        <v>1263.8900000000001</v>
      </c>
      <c r="K59" s="24">
        <v>1322.19</v>
      </c>
      <c r="L59" s="24">
        <v>5485.1399999999994</v>
      </c>
      <c r="M59" s="24">
        <v>0</v>
      </c>
      <c r="N59" s="24">
        <v>2966.48</v>
      </c>
      <c r="O59" s="24">
        <v>1749.13</v>
      </c>
      <c r="P59" s="24">
        <v>7550.03</v>
      </c>
      <c r="Q59" s="20">
        <f t="shared" si="3"/>
        <v>81321.02</v>
      </c>
    </row>
    <row r="60" spans="1:17" x14ac:dyDescent="0.2">
      <c r="A60" s="27"/>
      <c r="B60" s="18" t="s">
        <v>2</v>
      </c>
      <c r="C60" s="18"/>
      <c r="D60" s="21">
        <v>25578</v>
      </c>
      <c r="E60" s="21">
        <v>0</v>
      </c>
      <c r="F60" s="21">
        <v>0</v>
      </c>
      <c r="G60" s="21">
        <v>0</v>
      </c>
      <c r="H60" s="23">
        <v>36443.979999999996</v>
      </c>
      <c r="I60" s="23">
        <v>146.69999999999999</v>
      </c>
      <c r="J60" s="21">
        <v>1092.19</v>
      </c>
      <c r="K60" s="24">
        <v>1695.93</v>
      </c>
      <c r="L60" s="24">
        <v>6841.0500000000011</v>
      </c>
      <c r="M60" s="24">
        <v>0</v>
      </c>
      <c r="N60" s="24">
        <v>2974.19</v>
      </c>
      <c r="O60" s="24">
        <v>854.29000000000008</v>
      </c>
      <c r="P60" s="24">
        <v>8699.31</v>
      </c>
      <c r="Q60" s="20">
        <f t="shared" si="3"/>
        <v>84325.639999999985</v>
      </c>
    </row>
    <row r="61" spans="1:17" x14ac:dyDescent="0.2">
      <c r="A61" s="27"/>
      <c r="B61" s="18" t="s">
        <v>3</v>
      </c>
      <c r="C61" s="18"/>
      <c r="D61" s="21">
        <v>203221</v>
      </c>
      <c r="E61" s="21">
        <v>867.5</v>
      </c>
      <c r="F61" s="21">
        <v>0</v>
      </c>
      <c r="G61" s="21">
        <v>0</v>
      </c>
      <c r="H61" s="23">
        <v>555409.98</v>
      </c>
      <c r="I61" s="23">
        <v>2244.42</v>
      </c>
      <c r="J61" s="21">
        <v>16850.189999999999</v>
      </c>
      <c r="K61" s="24">
        <v>28089.360000000001</v>
      </c>
      <c r="L61" s="24">
        <v>83760.259999999995</v>
      </c>
      <c r="M61" s="24">
        <v>2858.07</v>
      </c>
      <c r="N61" s="24">
        <v>35014.81</v>
      </c>
      <c r="O61" s="24">
        <v>40996.15</v>
      </c>
      <c r="P61" s="24">
        <v>102111.33</v>
      </c>
      <c r="Q61" s="20">
        <f t="shared" si="3"/>
        <v>1071423.0699999998</v>
      </c>
    </row>
    <row r="62" spans="1:17" x14ac:dyDescent="0.2">
      <c r="A62" s="2" t="s">
        <v>710</v>
      </c>
      <c r="B62" s="2"/>
      <c r="C62" s="2"/>
      <c r="D62" s="3"/>
      <c r="E62" s="3"/>
      <c r="F62" s="3"/>
      <c r="G62" s="33"/>
      <c r="H62" s="3"/>
      <c r="I62" s="3"/>
      <c r="J62" s="3"/>
      <c r="K62" s="3"/>
      <c r="L62" s="3"/>
      <c r="M62" s="3"/>
      <c r="N62" s="3"/>
      <c r="O62" s="3"/>
      <c r="P62" s="3"/>
      <c r="Q62" s="3"/>
    </row>
    <row r="63" spans="1:17" x14ac:dyDescent="0.2">
      <c r="A63" s="4" t="s">
        <v>598</v>
      </c>
      <c r="B63" s="5"/>
      <c r="C63" s="5"/>
      <c r="D63" s="69"/>
      <c r="E63" s="70" t="s">
        <v>762</v>
      </c>
      <c r="F63" s="70"/>
      <c r="G63" s="70"/>
      <c r="H63" s="71"/>
      <c r="I63" s="72" t="s">
        <v>737</v>
      </c>
      <c r="J63" s="73"/>
      <c r="K63" s="73"/>
      <c r="L63" s="73"/>
      <c r="M63" s="73"/>
      <c r="N63" s="73"/>
      <c r="O63" s="73"/>
      <c r="P63" s="6"/>
      <c r="Q63" s="7"/>
    </row>
    <row r="64" spans="1:17" x14ac:dyDescent="0.2">
      <c r="A64" s="8"/>
      <c r="B64" s="9"/>
      <c r="C64" s="9"/>
      <c r="D64" s="69"/>
      <c r="E64" s="7"/>
      <c r="F64" s="70"/>
      <c r="G64" s="70"/>
      <c r="H64" s="80" t="s">
        <v>599</v>
      </c>
      <c r="I64" s="72"/>
      <c r="J64" s="74"/>
      <c r="K64" s="75" t="s">
        <v>741</v>
      </c>
      <c r="L64" s="76" t="s">
        <v>774</v>
      </c>
      <c r="M64" s="77"/>
      <c r="N64" s="73"/>
      <c r="O64" s="73"/>
      <c r="P64" s="10"/>
      <c r="Q64" s="11"/>
    </row>
    <row r="65" spans="1:17" x14ac:dyDescent="0.2">
      <c r="A65" s="12"/>
      <c r="B65" s="9"/>
      <c r="C65" s="9"/>
      <c r="D65" s="78" t="s">
        <v>758</v>
      </c>
      <c r="E65" s="31" t="s">
        <v>757</v>
      </c>
      <c r="F65" s="31"/>
      <c r="G65" s="79"/>
      <c r="H65" s="80" t="s">
        <v>785</v>
      </c>
      <c r="I65" s="80" t="s">
        <v>711</v>
      </c>
      <c r="J65" s="10" t="s">
        <v>731</v>
      </c>
      <c r="K65" s="81" t="s">
        <v>735</v>
      </c>
      <c r="L65" s="82"/>
      <c r="M65" s="75" t="s">
        <v>742</v>
      </c>
      <c r="N65" s="83" t="s">
        <v>736</v>
      </c>
      <c r="O65" s="83" t="s">
        <v>734</v>
      </c>
      <c r="P65" s="84" t="s">
        <v>715</v>
      </c>
      <c r="Q65" s="11"/>
    </row>
    <row r="66" spans="1:17" x14ac:dyDescent="0.2">
      <c r="A66" s="12"/>
      <c r="B66" s="9"/>
      <c r="C66" s="9"/>
      <c r="D66" s="10" t="s">
        <v>729</v>
      </c>
      <c r="E66" s="21" t="s">
        <v>759</v>
      </c>
      <c r="H66" s="80" t="s">
        <v>786</v>
      </c>
      <c r="I66" s="80" t="s">
        <v>712</v>
      </c>
      <c r="J66" s="80" t="s">
        <v>732</v>
      </c>
      <c r="K66" s="81" t="s">
        <v>742</v>
      </c>
      <c r="L66" s="81" t="s">
        <v>778</v>
      </c>
      <c r="M66" s="81" t="s">
        <v>779</v>
      </c>
      <c r="N66" s="80" t="s">
        <v>755</v>
      </c>
      <c r="O66" s="80" t="s">
        <v>704</v>
      </c>
      <c r="P66" s="84" t="s">
        <v>716</v>
      </c>
      <c r="Q66" s="11"/>
    </row>
    <row r="67" spans="1:17" x14ac:dyDescent="0.2">
      <c r="A67" s="12"/>
      <c r="B67" s="9"/>
      <c r="C67" s="9"/>
      <c r="D67" s="80" t="s">
        <v>601</v>
      </c>
      <c r="E67" s="6" t="s">
        <v>600</v>
      </c>
      <c r="F67" s="6" t="s">
        <v>728</v>
      </c>
      <c r="G67" s="83" t="s">
        <v>602</v>
      </c>
      <c r="H67" s="80" t="s">
        <v>603</v>
      </c>
      <c r="I67" s="80" t="s">
        <v>713</v>
      </c>
      <c r="J67" s="80" t="s">
        <v>733</v>
      </c>
      <c r="K67" s="81" t="s">
        <v>743</v>
      </c>
      <c r="L67" s="80" t="s">
        <v>780</v>
      </c>
      <c r="M67" s="80" t="s">
        <v>780</v>
      </c>
      <c r="N67" s="80" t="s">
        <v>780</v>
      </c>
      <c r="O67" s="80" t="s">
        <v>780</v>
      </c>
      <c r="P67" s="85" t="s">
        <v>604</v>
      </c>
      <c r="Q67" s="11"/>
    </row>
    <row r="68" spans="1:17" x14ac:dyDescent="0.2">
      <c r="A68" s="1"/>
      <c r="C68" s="9"/>
      <c r="D68" s="80" t="s">
        <v>605</v>
      </c>
      <c r="E68" s="10" t="s">
        <v>730</v>
      </c>
      <c r="F68" s="10" t="s">
        <v>705</v>
      </c>
      <c r="G68" s="80" t="s">
        <v>730</v>
      </c>
      <c r="H68" s="80" t="s">
        <v>754</v>
      </c>
      <c r="I68" s="80" t="s">
        <v>601</v>
      </c>
      <c r="J68" s="80" t="s">
        <v>705</v>
      </c>
      <c r="K68" s="81" t="s">
        <v>756</v>
      </c>
      <c r="L68" s="80" t="s">
        <v>781</v>
      </c>
      <c r="M68" s="80" t="s">
        <v>782</v>
      </c>
      <c r="N68" s="80" t="s">
        <v>783</v>
      </c>
      <c r="O68" s="80" t="s">
        <v>784</v>
      </c>
      <c r="P68" s="85" t="s">
        <v>606</v>
      </c>
      <c r="Q68" s="13" t="s">
        <v>607</v>
      </c>
    </row>
    <row r="69" spans="1:17" x14ac:dyDescent="0.2">
      <c r="A69" s="14" t="s">
        <v>608</v>
      </c>
      <c r="B69" s="15"/>
      <c r="C69" s="16"/>
      <c r="D69" s="86" t="s">
        <v>609</v>
      </c>
      <c r="E69" s="86" t="s">
        <v>609</v>
      </c>
      <c r="F69" s="86" t="s">
        <v>609</v>
      </c>
      <c r="G69" s="86" t="s">
        <v>609</v>
      </c>
      <c r="H69" s="86" t="s">
        <v>609</v>
      </c>
      <c r="I69" s="86" t="s">
        <v>609</v>
      </c>
      <c r="J69" s="86" t="s">
        <v>609</v>
      </c>
      <c r="K69" s="86" t="s">
        <v>609</v>
      </c>
      <c r="L69" s="86" t="s">
        <v>609</v>
      </c>
      <c r="M69" s="86" t="s">
        <v>609</v>
      </c>
      <c r="N69" s="86" t="s">
        <v>609</v>
      </c>
      <c r="O69" s="86" t="s">
        <v>609</v>
      </c>
      <c r="P69" s="87" t="s">
        <v>609</v>
      </c>
      <c r="Q69" s="17" t="s">
        <v>609</v>
      </c>
    </row>
    <row r="70" spans="1:17" x14ac:dyDescent="0.2">
      <c r="A70" s="18" t="s">
        <v>4</v>
      </c>
      <c r="B70" s="19"/>
      <c r="C70" s="19"/>
      <c r="I70" s="23"/>
      <c r="J70" s="31"/>
      <c r="P70" s="24"/>
      <c r="Q70" s="20"/>
    </row>
    <row r="71" spans="1:17" x14ac:dyDescent="0.2">
      <c r="A71" s="27"/>
      <c r="B71" s="18" t="s">
        <v>5</v>
      </c>
      <c r="C71" s="18"/>
      <c r="D71" s="21">
        <v>492707</v>
      </c>
      <c r="E71" s="21">
        <v>3689</v>
      </c>
      <c r="F71" s="21">
        <v>0</v>
      </c>
      <c r="G71" s="21">
        <v>0</v>
      </c>
      <c r="H71" s="23">
        <v>169933.92</v>
      </c>
      <c r="I71" s="23">
        <v>1127.1099999999999</v>
      </c>
      <c r="J71" s="21">
        <v>0</v>
      </c>
      <c r="K71" s="24">
        <v>11957.03</v>
      </c>
      <c r="L71" s="24">
        <v>53334.439999999995</v>
      </c>
      <c r="M71" s="24">
        <v>2504.3500000000004</v>
      </c>
      <c r="N71" s="24">
        <v>20631.22</v>
      </c>
      <c r="O71" s="24">
        <v>14106.86</v>
      </c>
      <c r="P71" s="24">
        <v>59411.75</v>
      </c>
      <c r="Q71" s="20">
        <f t="shared" ref="Q71:Q77" si="4">SUM(D71:P71)</f>
        <v>829402.67999999993</v>
      </c>
    </row>
    <row r="72" spans="1:17" x14ac:dyDescent="0.2">
      <c r="A72" s="27"/>
      <c r="B72" s="18" t="s">
        <v>6</v>
      </c>
      <c r="C72" s="18"/>
      <c r="D72" s="21">
        <v>316538</v>
      </c>
      <c r="E72" s="21">
        <v>2040</v>
      </c>
      <c r="F72" s="21">
        <v>0</v>
      </c>
      <c r="G72" s="21">
        <v>0</v>
      </c>
      <c r="H72" s="23">
        <v>111560.08</v>
      </c>
      <c r="I72" s="23">
        <v>528.79999999999995</v>
      </c>
      <c r="J72" s="21">
        <v>3909.09</v>
      </c>
      <c r="K72" s="24">
        <v>30451.05</v>
      </c>
      <c r="L72" s="24">
        <v>107635.04000000001</v>
      </c>
      <c r="M72" s="24">
        <v>1165.02</v>
      </c>
      <c r="N72" s="24">
        <v>9428</v>
      </c>
      <c r="O72" s="24">
        <v>5556.6200000000008</v>
      </c>
      <c r="P72" s="24">
        <v>34462.720000000001</v>
      </c>
      <c r="Q72" s="20">
        <f t="shared" si="4"/>
        <v>623274.42000000004</v>
      </c>
    </row>
    <row r="73" spans="1:17" x14ac:dyDescent="0.2">
      <c r="A73" s="27"/>
      <c r="B73" s="18" t="s">
        <v>7</v>
      </c>
      <c r="C73" s="18"/>
      <c r="D73" s="21">
        <v>75685</v>
      </c>
      <c r="E73" s="21">
        <v>7612</v>
      </c>
      <c r="F73" s="21">
        <v>0</v>
      </c>
      <c r="G73" s="21">
        <v>0</v>
      </c>
      <c r="H73" s="23">
        <v>30570.21</v>
      </c>
      <c r="I73" s="23">
        <v>219.77999999999997</v>
      </c>
      <c r="J73" s="21">
        <v>0</v>
      </c>
      <c r="K73" s="24">
        <v>3268.58</v>
      </c>
      <c r="L73" s="24">
        <v>12382.19</v>
      </c>
      <c r="M73" s="24">
        <v>913.81999999999994</v>
      </c>
      <c r="N73" s="24">
        <v>4389.5600000000004</v>
      </c>
      <c r="O73" s="24">
        <v>3687.59</v>
      </c>
      <c r="P73" s="24">
        <v>12336.42</v>
      </c>
      <c r="Q73" s="20">
        <f t="shared" si="4"/>
        <v>151065.15000000002</v>
      </c>
    </row>
    <row r="74" spans="1:17" x14ac:dyDescent="0.2">
      <c r="A74" s="27"/>
      <c r="B74" s="18" t="s">
        <v>8</v>
      </c>
      <c r="C74" s="18"/>
      <c r="D74" s="21">
        <v>48519</v>
      </c>
      <c r="E74" s="21">
        <v>0</v>
      </c>
      <c r="F74" s="21">
        <v>0</v>
      </c>
      <c r="G74" s="21">
        <v>0</v>
      </c>
      <c r="H74" s="23">
        <v>16710.980000000003</v>
      </c>
      <c r="I74" s="23">
        <v>0</v>
      </c>
      <c r="J74" s="21">
        <v>2298.9</v>
      </c>
      <c r="K74" s="24">
        <v>1313.53</v>
      </c>
      <c r="L74" s="24">
        <v>5847.27</v>
      </c>
      <c r="M74" s="24">
        <v>0</v>
      </c>
      <c r="N74" s="24">
        <v>2104.3900000000003</v>
      </c>
      <c r="O74" s="24">
        <v>1792.17</v>
      </c>
      <c r="P74" s="24">
        <v>13546.65</v>
      </c>
      <c r="Q74" s="20">
        <f t="shared" si="4"/>
        <v>92132.89</v>
      </c>
    </row>
    <row r="75" spans="1:17" x14ac:dyDescent="0.2">
      <c r="A75" s="27"/>
      <c r="B75" s="18" t="s">
        <v>9</v>
      </c>
      <c r="C75" s="18"/>
      <c r="D75" s="21">
        <v>1831079</v>
      </c>
      <c r="E75" s="21">
        <v>48769</v>
      </c>
      <c r="F75" s="21">
        <v>0</v>
      </c>
      <c r="G75" s="21">
        <v>0</v>
      </c>
      <c r="H75" s="23">
        <v>602362.85</v>
      </c>
      <c r="I75" s="23">
        <v>2301.2799999999997</v>
      </c>
      <c r="J75" s="31">
        <v>17265.12</v>
      </c>
      <c r="K75" s="24">
        <v>44958.68</v>
      </c>
      <c r="L75" s="24">
        <v>191024.62</v>
      </c>
      <c r="M75" s="24">
        <v>615.70000000000005</v>
      </c>
      <c r="N75" s="24">
        <v>46259.66</v>
      </c>
      <c r="O75" s="24">
        <v>36313.789999999994</v>
      </c>
      <c r="P75" s="24">
        <v>115908.89</v>
      </c>
      <c r="Q75" s="20">
        <f t="shared" si="4"/>
        <v>2936858.5900000008</v>
      </c>
    </row>
    <row r="76" spans="1:17" x14ac:dyDescent="0.2">
      <c r="A76" s="27"/>
      <c r="B76" s="18" t="s">
        <v>10</v>
      </c>
      <c r="C76" s="18"/>
      <c r="D76" s="21">
        <v>18219</v>
      </c>
      <c r="E76" s="21">
        <v>969</v>
      </c>
      <c r="F76" s="21">
        <v>0</v>
      </c>
      <c r="G76" s="21">
        <v>0</v>
      </c>
      <c r="H76" s="23">
        <v>6074.4000000000005</v>
      </c>
      <c r="I76" s="23">
        <v>0</v>
      </c>
      <c r="J76" s="21">
        <v>0</v>
      </c>
      <c r="K76" s="24">
        <v>868.66</v>
      </c>
      <c r="L76" s="24">
        <v>3049.43</v>
      </c>
      <c r="M76" s="24">
        <v>219.13</v>
      </c>
      <c r="N76" s="24">
        <v>1826.7</v>
      </c>
      <c r="O76" s="24">
        <v>954.1099999999999</v>
      </c>
      <c r="P76" s="24">
        <v>6265.76</v>
      </c>
      <c r="Q76" s="20">
        <f t="shared" si="4"/>
        <v>38446.19</v>
      </c>
    </row>
    <row r="77" spans="1:17" x14ac:dyDescent="0.2">
      <c r="A77" s="27"/>
      <c r="B77" s="18" t="s">
        <v>11</v>
      </c>
      <c r="C77" s="18"/>
      <c r="D77" s="21">
        <v>694523</v>
      </c>
      <c r="E77" s="21">
        <v>11307.04</v>
      </c>
      <c r="F77" s="21">
        <v>0</v>
      </c>
      <c r="G77" s="21">
        <v>0</v>
      </c>
      <c r="H77" s="23">
        <v>253566.15999999997</v>
      </c>
      <c r="I77" s="23">
        <v>531.84999999999991</v>
      </c>
      <c r="J77" s="21">
        <v>1358.07</v>
      </c>
      <c r="K77" s="24">
        <v>13410.4</v>
      </c>
      <c r="L77" s="24">
        <v>69349.19</v>
      </c>
      <c r="M77" s="24">
        <v>0</v>
      </c>
      <c r="N77" s="24">
        <v>8341.9</v>
      </c>
      <c r="O77" s="24">
        <v>31236.909999999996</v>
      </c>
      <c r="P77" s="24">
        <v>24683.95</v>
      </c>
      <c r="Q77" s="20">
        <f t="shared" si="4"/>
        <v>1108308.4699999997</v>
      </c>
    </row>
    <row r="78" spans="1:17" x14ac:dyDescent="0.2">
      <c r="A78" s="18" t="s">
        <v>12</v>
      </c>
      <c r="B78" s="19"/>
      <c r="C78" s="19"/>
      <c r="I78" s="23"/>
      <c r="J78" s="31"/>
      <c r="P78" s="24"/>
      <c r="Q78" s="20"/>
    </row>
    <row r="79" spans="1:17" x14ac:dyDescent="0.2">
      <c r="A79" s="25"/>
      <c r="B79" s="26" t="s">
        <v>13</v>
      </c>
      <c r="C79" s="26"/>
      <c r="D79" s="21">
        <v>7522883</v>
      </c>
      <c r="E79" s="21">
        <v>0</v>
      </c>
      <c r="F79" s="21">
        <v>0</v>
      </c>
      <c r="G79" s="21">
        <v>1014740</v>
      </c>
      <c r="H79" s="23">
        <v>38806.299999999996</v>
      </c>
      <c r="I79" s="23">
        <v>104.89</v>
      </c>
      <c r="J79" s="21">
        <v>786.95</v>
      </c>
      <c r="K79" s="24">
        <v>14136.12</v>
      </c>
      <c r="L79" s="24">
        <v>275480.67000000004</v>
      </c>
      <c r="M79" s="24">
        <v>0</v>
      </c>
      <c r="N79" s="24">
        <v>9946.15</v>
      </c>
      <c r="O79" s="24">
        <v>14395.830000000002</v>
      </c>
      <c r="P79" s="24">
        <v>44857.18</v>
      </c>
      <c r="Q79" s="20">
        <f t="shared" ref="Q79:Q97" si="5">SUM(D79:P79)</f>
        <v>8936137.0899999999</v>
      </c>
    </row>
    <row r="80" spans="1:17" x14ac:dyDescent="0.2">
      <c r="A80" s="27"/>
      <c r="B80" s="18" t="s">
        <v>14</v>
      </c>
      <c r="C80" s="18"/>
      <c r="D80" s="21">
        <v>135042</v>
      </c>
      <c r="E80" s="21">
        <v>7336.5</v>
      </c>
      <c r="F80" s="21">
        <v>0</v>
      </c>
      <c r="G80" s="21">
        <v>0</v>
      </c>
      <c r="H80" s="23">
        <v>483655.03999999992</v>
      </c>
      <c r="I80" s="23">
        <v>0</v>
      </c>
      <c r="J80" s="21">
        <v>9829.67</v>
      </c>
      <c r="K80" s="24">
        <v>12998.46</v>
      </c>
      <c r="L80" s="24">
        <v>48706.28</v>
      </c>
      <c r="M80" s="24">
        <v>0</v>
      </c>
      <c r="N80" s="24">
        <v>2868.16</v>
      </c>
      <c r="O80" s="24">
        <v>7601.15</v>
      </c>
      <c r="P80" s="24">
        <v>46143.21</v>
      </c>
      <c r="Q80" s="20">
        <f t="shared" si="5"/>
        <v>754180.47</v>
      </c>
    </row>
    <row r="81" spans="1:18" x14ac:dyDescent="0.2">
      <c r="A81" s="27"/>
      <c r="B81" s="18" t="s">
        <v>15</v>
      </c>
      <c r="C81" s="18"/>
      <c r="D81" s="21">
        <v>991792</v>
      </c>
      <c r="E81" s="21">
        <v>5261</v>
      </c>
      <c r="F81" s="21">
        <v>0</v>
      </c>
      <c r="G81" s="21">
        <v>0</v>
      </c>
      <c r="H81" s="23">
        <v>1375787.07</v>
      </c>
      <c r="I81" s="23">
        <v>0</v>
      </c>
      <c r="J81" s="21">
        <v>28034.36</v>
      </c>
      <c r="K81" s="24">
        <v>30398.37</v>
      </c>
      <c r="L81" s="24">
        <v>127535.20999999999</v>
      </c>
      <c r="M81" s="24">
        <v>0</v>
      </c>
      <c r="N81" s="24">
        <v>73173.170000000013</v>
      </c>
      <c r="O81" s="24">
        <v>69612.12</v>
      </c>
      <c r="P81" s="24">
        <v>303558.78000000003</v>
      </c>
      <c r="Q81" s="20">
        <f t="shared" si="5"/>
        <v>3005152.08</v>
      </c>
    </row>
    <row r="82" spans="1:18" x14ac:dyDescent="0.2">
      <c r="A82" s="27"/>
      <c r="B82" s="18" t="s">
        <v>16</v>
      </c>
      <c r="C82" s="18"/>
      <c r="D82" s="21">
        <v>6960</v>
      </c>
      <c r="E82" s="21">
        <v>0</v>
      </c>
      <c r="F82" s="21">
        <v>0</v>
      </c>
      <c r="G82" s="21">
        <v>0</v>
      </c>
      <c r="H82" s="23">
        <v>34545.97</v>
      </c>
      <c r="I82" s="23">
        <v>0</v>
      </c>
      <c r="J82" s="21">
        <v>701.1</v>
      </c>
      <c r="K82" s="24">
        <v>2649</v>
      </c>
      <c r="L82" s="24">
        <v>7680.84</v>
      </c>
      <c r="M82" s="24">
        <v>814.59999999999991</v>
      </c>
      <c r="N82" s="24">
        <v>6338.84</v>
      </c>
      <c r="O82" s="24">
        <v>542.66000000000008</v>
      </c>
      <c r="P82" s="24">
        <v>6241.63</v>
      </c>
      <c r="Q82" s="20">
        <f t="shared" si="5"/>
        <v>66474.640000000014</v>
      </c>
    </row>
    <row r="83" spans="1:18" x14ac:dyDescent="0.2">
      <c r="A83" s="27"/>
      <c r="B83" s="18" t="s">
        <v>17</v>
      </c>
      <c r="C83" s="18"/>
      <c r="D83" s="21">
        <v>274890</v>
      </c>
      <c r="E83" s="21">
        <v>6456</v>
      </c>
      <c r="F83" s="21">
        <v>0</v>
      </c>
      <c r="G83" s="21">
        <v>0</v>
      </c>
      <c r="H83" s="23">
        <v>445603.52</v>
      </c>
      <c r="I83" s="23">
        <v>1201.8499999999999</v>
      </c>
      <c r="J83" s="21">
        <v>9014.1200000000008</v>
      </c>
      <c r="K83" s="24">
        <v>23593.79</v>
      </c>
      <c r="L83" s="24">
        <v>87788.94</v>
      </c>
      <c r="M83" s="24">
        <v>0</v>
      </c>
      <c r="N83" s="24">
        <v>27581.17</v>
      </c>
      <c r="O83" s="24">
        <v>6992.44</v>
      </c>
      <c r="P83" s="24">
        <v>61192.44</v>
      </c>
      <c r="Q83" s="20">
        <f t="shared" si="5"/>
        <v>944314.27</v>
      </c>
    </row>
    <row r="84" spans="1:18" x14ac:dyDescent="0.2">
      <c r="A84" s="27"/>
      <c r="B84" s="18" t="s">
        <v>18</v>
      </c>
      <c r="C84" s="18"/>
      <c r="D84" s="21">
        <v>422009</v>
      </c>
      <c r="E84" s="21">
        <v>4846</v>
      </c>
      <c r="F84" s="21">
        <v>0</v>
      </c>
      <c r="G84" s="21">
        <v>0</v>
      </c>
      <c r="H84" s="23">
        <v>763375.58000000007</v>
      </c>
      <c r="I84" s="23">
        <v>2062.59</v>
      </c>
      <c r="J84" s="21">
        <v>15514.77</v>
      </c>
      <c r="K84" s="24">
        <v>26659</v>
      </c>
      <c r="L84" s="24">
        <v>107575.75</v>
      </c>
      <c r="M84" s="24">
        <v>0</v>
      </c>
      <c r="N84" s="24">
        <v>36006.21</v>
      </c>
      <c r="O84" s="24">
        <v>5650.84</v>
      </c>
      <c r="P84" s="24">
        <v>107346.5</v>
      </c>
      <c r="Q84" s="20">
        <f t="shared" si="5"/>
        <v>1491046.2400000002</v>
      </c>
    </row>
    <row r="85" spans="1:18" s="28" customFormat="1" x14ac:dyDescent="0.2">
      <c r="A85" s="27"/>
      <c r="B85" s="18" t="s">
        <v>19</v>
      </c>
      <c r="C85" s="18"/>
      <c r="D85" s="21">
        <v>558162</v>
      </c>
      <c r="E85" s="21">
        <v>5638</v>
      </c>
      <c r="F85" s="21">
        <v>0</v>
      </c>
      <c r="G85" s="21">
        <v>259580</v>
      </c>
      <c r="H85" s="23">
        <v>99138.93</v>
      </c>
      <c r="I85" s="23">
        <v>267.86999999999995</v>
      </c>
      <c r="J85" s="31">
        <v>2012.68</v>
      </c>
      <c r="K85" s="24">
        <v>8185.21</v>
      </c>
      <c r="L85" s="24">
        <v>44234.559999999998</v>
      </c>
      <c r="M85" s="24">
        <v>0</v>
      </c>
      <c r="N85" s="24">
        <v>5785.15</v>
      </c>
      <c r="O85" s="24">
        <v>5441.29</v>
      </c>
      <c r="P85" s="24">
        <v>8953.65</v>
      </c>
      <c r="Q85" s="20">
        <f t="shared" si="5"/>
        <v>997399.34000000008</v>
      </c>
    </row>
    <row r="86" spans="1:18" x14ac:dyDescent="0.2">
      <c r="A86" s="27"/>
      <c r="B86" s="18" t="s">
        <v>20</v>
      </c>
      <c r="C86" s="18"/>
      <c r="D86" s="21">
        <v>1572993</v>
      </c>
      <c r="E86" s="21">
        <v>7199</v>
      </c>
      <c r="F86" s="21">
        <v>0</v>
      </c>
      <c r="G86" s="21">
        <v>1705533.55</v>
      </c>
      <c r="H86" s="23">
        <v>141262.96999999997</v>
      </c>
      <c r="I86" s="23">
        <v>381.37</v>
      </c>
      <c r="J86" s="21">
        <v>2866.39</v>
      </c>
      <c r="K86" s="24">
        <v>22623.88</v>
      </c>
      <c r="L86" s="24">
        <v>137133.47999999998</v>
      </c>
      <c r="M86" s="24">
        <v>0</v>
      </c>
      <c r="N86" s="24">
        <v>10389.790000000001</v>
      </c>
      <c r="O86" s="24">
        <v>38553.289999999994</v>
      </c>
      <c r="P86" s="24">
        <v>34975.839999999997</v>
      </c>
      <c r="Q86" s="20">
        <f t="shared" si="5"/>
        <v>3673912.5599999996</v>
      </c>
    </row>
    <row r="87" spans="1:18" s="28" customFormat="1" x14ac:dyDescent="0.2">
      <c r="A87" s="27"/>
      <c r="B87" s="18" t="s">
        <v>21</v>
      </c>
      <c r="C87" s="18"/>
      <c r="D87" s="21">
        <v>3213669</v>
      </c>
      <c r="E87" s="21">
        <v>89789.27</v>
      </c>
      <c r="F87" s="21">
        <v>0</v>
      </c>
      <c r="G87" s="21">
        <v>117887</v>
      </c>
      <c r="H87" s="23">
        <v>3595633.9800000004</v>
      </c>
      <c r="I87" s="23">
        <v>9747.7699999999986</v>
      </c>
      <c r="J87" s="21">
        <v>73682.03</v>
      </c>
      <c r="K87" s="24">
        <v>130625.84</v>
      </c>
      <c r="L87" s="24">
        <v>522654.25</v>
      </c>
      <c r="M87" s="24">
        <v>876.2</v>
      </c>
      <c r="N87" s="24">
        <v>31931.86</v>
      </c>
      <c r="O87" s="24">
        <v>56662.47</v>
      </c>
      <c r="P87" s="24">
        <v>441332.47999999998</v>
      </c>
      <c r="Q87" s="20">
        <f t="shared" si="5"/>
        <v>8284492.1500000004</v>
      </c>
    </row>
    <row r="88" spans="1:18" x14ac:dyDescent="0.2">
      <c r="A88" s="27"/>
      <c r="B88" s="18" t="s">
        <v>22</v>
      </c>
      <c r="C88" s="18"/>
      <c r="D88" s="21">
        <v>275757</v>
      </c>
      <c r="E88" s="21">
        <v>0</v>
      </c>
      <c r="F88" s="21">
        <v>0</v>
      </c>
      <c r="G88" s="21">
        <v>0</v>
      </c>
      <c r="H88" s="23">
        <v>381811.70999999996</v>
      </c>
      <c r="I88" s="23">
        <v>0</v>
      </c>
      <c r="J88" s="21">
        <v>7750.22</v>
      </c>
      <c r="K88" s="24">
        <v>10787.1</v>
      </c>
      <c r="L88" s="24">
        <v>43987.81</v>
      </c>
      <c r="M88" s="24">
        <v>0</v>
      </c>
      <c r="N88" s="24">
        <v>4578.1000000000004</v>
      </c>
      <c r="O88" s="24">
        <v>4488.7299999999996</v>
      </c>
      <c r="P88" s="24">
        <v>47399.58</v>
      </c>
      <c r="Q88" s="20">
        <f t="shared" si="5"/>
        <v>776560.24999999977</v>
      </c>
    </row>
    <row r="89" spans="1:18" x14ac:dyDescent="0.2">
      <c r="A89" s="27"/>
      <c r="B89" s="18" t="s">
        <v>23</v>
      </c>
      <c r="C89" s="18"/>
      <c r="D89" s="21">
        <v>112850</v>
      </c>
      <c r="E89" s="21">
        <v>1530.07</v>
      </c>
      <c r="F89" s="21">
        <v>0</v>
      </c>
      <c r="G89" s="21">
        <v>0</v>
      </c>
      <c r="H89" s="23">
        <v>183147.65000000002</v>
      </c>
      <c r="I89" s="23">
        <v>0</v>
      </c>
      <c r="J89" s="31">
        <v>3715.34</v>
      </c>
      <c r="K89" s="24">
        <v>2386.15</v>
      </c>
      <c r="L89" s="24">
        <v>11935.91</v>
      </c>
      <c r="M89" s="24">
        <v>0</v>
      </c>
      <c r="N89" s="24">
        <v>5654.8499999999995</v>
      </c>
      <c r="O89" s="24">
        <v>84.300000000000011</v>
      </c>
      <c r="P89" s="24">
        <v>24555.46</v>
      </c>
      <c r="Q89" s="20">
        <f t="shared" si="5"/>
        <v>345859.73000000004</v>
      </c>
    </row>
    <row r="90" spans="1:18" x14ac:dyDescent="0.2">
      <c r="A90" s="27"/>
      <c r="B90" s="18" t="s">
        <v>24</v>
      </c>
      <c r="C90" s="18"/>
      <c r="D90" s="21">
        <v>7074648</v>
      </c>
      <c r="E90" s="21">
        <v>16444</v>
      </c>
      <c r="F90" s="21">
        <v>0</v>
      </c>
      <c r="G90" s="21">
        <v>1166651.42</v>
      </c>
      <c r="H90" s="23">
        <v>1666296.9400000002</v>
      </c>
      <c r="I90" s="23">
        <v>4498.9799999999996</v>
      </c>
      <c r="J90" s="21">
        <v>33805.31</v>
      </c>
      <c r="K90" s="24">
        <v>96781.3</v>
      </c>
      <c r="L90" s="24">
        <v>541156.87</v>
      </c>
      <c r="M90" s="24">
        <v>0</v>
      </c>
      <c r="N90" s="24">
        <v>30941.530000000002</v>
      </c>
      <c r="O90" s="24">
        <v>153835.74999999997</v>
      </c>
      <c r="P90" s="24">
        <v>309094.46000000002</v>
      </c>
      <c r="Q90" s="20">
        <f t="shared" si="5"/>
        <v>11094154.560000001</v>
      </c>
    </row>
    <row r="91" spans="1:18" x14ac:dyDescent="0.2">
      <c r="A91" s="27"/>
      <c r="B91" s="18" t="s">
        <v>25</v>
      </c>
      <c r="C91" s="18"/>
      <c r="D91" s="21">
        <v>2783172</v>
      </c>
      <c r="E91" s="21">
        <v>22769</v>
      </c>
      <c r="F91" s="21">
        <v>0</v>
      </c>
      <c r="G91" s="21">
        <v>2110446.46</v>
      </c>
      <c r="H91" s="23">
        <v>138544.62</v>
      </c>
      <c r="I91" s="23">
        <v>374.64</v>
      </c>
      <c r="J91" s="21">
        <v>2818.7</v>
      </c>
      <c r="K91" s="24">
        <v>43735.75</v>
      </c>
      <c r="L91" s="24">
        <v>226642.71000000002</v>
      </c>
      <c r="M91" s="24">
        <v>0</v>
      </c>
      <c r="N91" s="24">
        <v>12619.369999999999</v>
      </c>
      <c r="O91" s="24">
        <v>89823.9</v>
      </c>
      <c r="P91" s="24">
        <v>33028.86</v>
      </c>
      <c r="Q91" s="20">
        <f t="shared" si="5"/>
        <v>5463976.0100000007</v>
      </c>
    </row>
    <row r="92" spans="1:18" x14ac:dyDescent="0.2">
      <c r="A92" s="27"/>
      <c r="B92" s="18" t="s">
        <v>26</v>
      </c>
      <c r="C92" s="18"/>
      <c r="D92" s="21">
        <v>45049</v>
      </c>
      <c r="E92" s="21">
        <v>0</v>
      </c>
      <c r="F92" s="21">
        <v>0</v>
      </c>
      <c r="G92" s="21">
        <v>0</v>
      </c>
      <c r="H92" s="23">
        <v>64206.570000000007</v>
      </c>
      <c r="I92" s="23">
        <v>173.41</v>
      </c>
      <c r="J92" s="21">
        <v>1302.03</v>
      </c>
      <c r="K92" s="24">
        <v>1200.28</v>
      </c>
      <c r="L92" s="24">
        <v>5627.07</v>
      </c>
      <c r="M92" s="24">
        <v>0</v>
      </c>
      <c r="N92" s="24">
        <v>1824.36</v>
      </c>
      <c r="O92" s="24">
        <v>504.15</v>
      </c>
      <c r="P92" s="24">
        <v>10458.030000000001</v>
      </c>
      <c r="Q92" s="20">
        <f t="shared" si="5"/>
        <v>130344.90000000001</v>
      </c>
    </row>
    <row r="93" spans="1:18" x14ac:dyDescent="0.2">
      <c r="A93" s="27"/>
      <c r="B93" s="18" t="s">
        <v>27</v>
      </c>
      <c r="C93" s="18"/>
      <c r="D93" s="21">
        <v>2436110</v>
      </c>
      <c r="E93" s="21">
        <v>23280</v>
      </c>
      <c r="F93" s="21">
        <v>0</v>
      </c>
      <c r="G93" s="21">
        <v>64552</v>
      </c>
      <c r="H93" s="23">
        <v>944061.37</v>
      </c>
      <c r="I93" s="23">
        <v>2553.42</v>
      </c>
      <c r="J93" s="21">
        <v>19234.87</v>
      </c>
      <c r="K93" s="24">
        <v>66999.64</v>
      </c>
      <c r="L93" s="24">
        <v>296975.16000000003</v>
      </c>
      <c r="M93" s="24">
        <v>0</v>
      </c>
      <c r="N93" s="24">
        <v>57393.979999999996</v>
      </c>
      <c r="O93" s="24">
        <v>75462.650000000009</v>
      </c>
      <c r="P93" s="24">
        <v>126271.12</v>
      </c>
      <c r="Q93" s="20">
        <f t="shared" si="5"/>
        <v>4112894.2100000004</v>
      </c>
    </row>
    <row r="94" spans="1:18" x14ac:dyDescent="0.2">
      <c r="A94" s="27"/>
      <c r="B94" s="18" t="s">
        <v>28</v>
      </c>
      <c r="C94" s="18"/>
      <c r="D94" s="21">
        <v>1820719</v>
      </c>
      <c r="E94" s="21">
        <v>22043.5</v>
      </c>
      <c r="F94" s="21">
        <v>0</v>
      </c>
      <c r="G94" s="21">
        <v>84007.41</v>
      </c>
      <c r="H94" s="23">
        <v>718197.05</v>
      </c>
      <c r="I94" s="23">
        <v>1940.3500000000001</v>
      </c>
      <c r="J94" s="21">
        <v>14594.28</v>
      </c>
      <c r="K94" s="24">
        <v>45257.19</v>
      </c>
      <c r="L94" s="24">
        <v>200019.09999999998</v>
      </c>
      <c r="M94" s="24">
        <v>1985.56</v>
      </c>
      <c r="N94" s="24">
        <v>51464.57</v>
      </c>
      <c r="O94" s="24">
        <v>51409.84</v>
      </c>
      <c r="P94" s="24">
        <v>108045.01</v>
      </c>
      <c r="Q94" s="20">
        <f t="shared" si="5"/>
        <v>3119682.8599999994</v>
      </c>
    </row>
    <row r="95" spans="1:18" x14ac:dyDescent="0.2">
      <c r="A95" s="27"/>
      <c r="B95" s="18" t="s">
        <v>29</v>
      </c>
      <c r="C95" s="18"/>
      <c r="D95" s="21">
        <v>725397</v>
      </c>
      <c r="E95" s="21">
        <v>0</v>
      </c>
      <c r="F95" s="21">
        <v>0</v>
      </c>
      <c r="G95" s="21">
        <v>0</v>
      </c>
      <c r="H95" s="23">
        <v>845627.66</v>
      </c>
      <c r="I95" s="23">
        <v>2296.7199999999998</v>
      </c>
      <c r="J95" s="31">
        <v>17408.21</v>
      </c>
      <c r="K95" s="24">
        <v>43451</v>
      </c>
      <c r="L95" s="24">
        <v>175084.81</v>
      </c>
      <c r="M95" s="24">
        <v>0</v>
      </c>
      <c r="N95" s="24">
        <v>40151.630000000005</v>
      </c>
      <c r="O95" s="24">
        <v>96975.69</v>
      </c>
      <c r="P95" s="24">
        <v>0</v>
      </c>
      <c r="Q95" s="20">
        <f t="shared" si="5"/>
        <v>1946392.7200000002</v>
      </c>
    </row>
    <row r="96" spans="1:18" x14ac:dyDescent="0.2">
      <c r="A96" s="27"/>
      <c r="B96" s="18" t="s">
        <v>30</v>
      </c>
      <c r="C96" s="18"/>
      <c r="D96" s="21">
        <v>1968918</v>
      </c>
      <c r="E96" s="21">
        <v>550</v>
      </c>
      <c r="F96" s="21">
        <v>0</v>
      </c>
      <c r="G96" s="21">
        <v>739268.23</v>
      </c>
      <c r="H96" s="23">
        <v>894778.79999999993</v>
      </c>
      <c r="I96" s="23">
        <v>2417.44</v>
      </c>
      <c r="J96" s="21">
        <v>18180.84</v>
      </c>
      <c r="K96" s="24">
        <v>57887.839999999997</v>
      </c>
      <c r="L96" s="24">
        <v>260447.93</v>
      </c>
      <c r="M96" s="24">
        <v>0</v>
      </c>
      <c r="N96" s="24">
        <v>51225.32</v>
      </c>
      <c r="O96" s="24">
        <v>44582.619999999995</v>
      </c>
      <c r="P96" s="24">
        <v>142855.43</v>
      </c>
      <c r="Q96" s="20">
        <f t="shared" si="5"/>
        <v>4181112.4499999997</v>
      </c>
      <c r="R96" s="21"/>
    </row>
    <row r="97" spans="1:17" x14ac:dyDescent="0.2">
      <c r="A97" s="27"/>
      <c r="B97" s="18" t="s">
        <v>31</v>
      </c>
      <c r="C97" s="18"/>
      <c r="D97" s="21">
        <v>25318</v>
      </c>
      <c r="E97" s="21">
        <v>0</v>
      </c>
      <c r="F97" s="21">
        <v>0</v>
      </c>
      <c r="G97" s="21">
        <v>0</v>
      </c>
      <c r="H97" s="23">
        <v>134631.42000000001</v>
      </c>
      <c r="I97" s="23">
        <v>0</v>
      </c>
      <c r="J97" s="21">
        <v>2732.85</v>
      </c>
      <c r="K97" s="24">
        <v>3670.04</v>
      </c>
      <c r="L97" s="24">
        <v>14814.94</v>
      </c>
      <c r="M97" s="24">
        <v>0</v>
      </c>
      <c r="N97" s="24">
        <v>8098.96</v>
      </c>
      <c r="O97" s="24">
        <v>2115.02</v>
      </c>
      <c r="P97" s="34">
        <v>0</v>
      </c>
      <c r="Q97" s="20">
        <f t="shared" si="5"/>
        <v>191381.23</v>
      </c>
    </row>
    <row r="98" spans="1:17" x14ac:dyDescent="0.2">
      <c r="A98" s="18" t="s">
        <v>32</v>
      </c>
      <c r="B98" s="19"/>
      <c r="C98" s="19"/>
      <c r="I98" s="23"/>
      <c r="J98" s="31"/>
      <c r="P98" s="30"/>
      <c r="Q98" s="20"/>
    </row>
    <row r="99" spans="1:17" x14ac:dyDescent="0.2">
      <c r="A99" s="27"/>
      <c r="B99" s="18" t="s">
        <v>33</v>
      </c>
      <c r="C99" s="18"/>
      <c r="D99" s="21">
        <v>51300414</v>
      </c>
      <c r="E99" s="21">
        <v>2110545.7999999998</v>
      </c>
      <c r="F99" s="21">
        <v>0</v>
      </c>
      <c r="G99" s="21">
        <v>0</v>
      </c>
      <c r="H99" s="23">
        <v>18813565.399999999</v>
      </c>
      <c r="I99" s="23">
        <v>55847.140000000007</v>
      </c>
      <c r="J99" s="21">
        <v>419719.01</v>
      </c>
      <c r="K99" s="24">
        <v>958283.01</v>
      </c>
      <c r="L99" s="24">
        <v>4277618.8499999996</v>
      </c>
      <c r="M99" s="24">
        <v>289933.78000000003</v>
      </c>
      <c r="N99" s="24">
        <v>1719154.9100000001</v>
      </c>
      <c r="O99" s="24">
        <v>1046592.35</v>
      </c>
      <c r="P99" s="24">
        <v>2435765.06</v>
      </c>
      <c r="Q99" s="20">
        <f t="shared" ref="Q99:Q104" si="6">SUM(D99:P99)</f>
        <v>83427439.309999987</v>
      </c>
    </row>
    <row r="100" spans="1:17" x14ac:dyDescent="0.2">
      <c r="A100" s="27"/>
      <c r="B100" s="18" t="s">
        <v>34</v>
      </c>
      <c r="C100" s="18"/>
      <c r="D100" s="21">
        <v>2451598</v>
      </c>
      <c r="E100" s="21">
        <v>0</v>
      </c>
      <c r="F100" s="21">
        <v>0</v>
      </c>
      <c r="G100" s="21">
        <v>0</v>
      </c>
      <c r="H100" s="23">
        <v>894447.1100000001</v>
      </c>
      <c r="I100" s="23">
        <v>880.91000000000008</v>
      </c>
      <c r="J100" s="21">
        <v>6587.97</v>
      </c>
      <c r="K100" s="24">
        <v>22473.34</v>
      </c>
      <c r="L100" s="24">
        <v>134099</v>
      </c>
      <c r="M100" s="24">
        <v>-2990.92</v>
      </c>
      <c r="N100" s="24">
        <v>380.17</v>
      </c>
      <c r="O100" s="24">
        <v>18062.55</v>
      </c>
      <c r="P100" s="24">
        <v>64603.74</v>
      </c>
      <c r="Q100" s="20">
        <f t="shared" si="6"/>
        <v>3590141.8700000006</v>
      </c>
    </row>
    <row r="101" spans="1:17" x14ac:dyDescent="0.2">
      <c r="A101" s="27"/>
      <c r="B101" s="18" t="s">
        <v>35</v>
      </c>
      <c r="C101" s="18"/>
      <c r="D101" s="21">
        <v>3787828</v>
      </c>
      <c r="E101" s="21">
        <v>30212.5</v>
      </c>
      <c r="F101" s="21">
        <v>0</v>
      </c>
      <c r="G101" s="21">
        <v>0</v>
      </c>
      <c r="H101" s="23">
        <v>1377532.39</v>
      </c>
      <c r="I101" s="23">
        <v>5180.83</v>
      </c>
      <c r="J101" s="21">
        <v>38918.080000000002</v>
      </c>
      <c r="K101" s="24">
        <v>76549.929999999993</v>
      </c>
      <c r="L101" s="24">
        <v>361426.37</v>
      </c>
      <c r="M101" s="24">
        <v>31342.229999999996</v>
      </c>
      <c r="N101" s="24">
        <v>74368.37</v>
      </c>
      <c r="O101" s="24">
        <v>123511.84</v>
      </c>
      <c r="P101" s="24">
        <v>239393.07</v>
      </c>
      <c r="Q101" s="20">
        <f t="shared" si="6"/>
        <v>6146263.6100000003</v>
      </c>
    </row>
    <row r="102" spans="1:17" x14ac:dyDescent="0.2">
      <c r="A102" s="27"/>
      <c r="B102" s="18" t="s">
        <v>36</v>
      </c>
      <c r="C102" s="18"/>
      <c r="D102" s="21">
        <v>964604</v>
      </c>
      <c r="E102" s="21">
        <v>0</v>
      </c>
      <c r="F102" s="21">
        <v>0</v>
      </c>
      <c r="G102" s="21">
        <v>0</v>
      </c>
      <c r="H102" s="23">
        <v>355621.18000000005</v>
      </c>
      <c r="I102" s="23">
        <v>446.79999999999995</v>
      </c>
      <c r="J102" s="31">
        <v>3343.86</v>
      </c>
      <c r="K102" s="24">
        <v>6905.38</v>
      </c>
      <c r="L102" s="24">
        <v>54201.58</v>
      </c>
      <c r="M102" s="24">
        <v>0</v>
      </c>
      <c r="N102" s="24">
        <v>7865.8</v>
      </c>
      <c r="O102" s="24">
        <v>12552.17</v>
      </c>
      <c r="P102" s="24">
        <v>39442.31</v>
      </c>
      <c r="Q102" s="20">
        <f t="shared" si="6"/>
        <v>1444983.0800000003</v>
      </c>
    </row>
    <row r="103" spans="1:17" x14ac:dyDescent="0.2">
      <c r="A103" s="27"/>
      <c r="B103" s="18" t="s">
        <v>37</v>
      </c>
      <c r="C103" s="18"/>
      <c r="D103" s="21">
        <v>2662245</v>
      </c>
      <c r="E103" s="21">
        <v>101439.78</v>
      </c>
      <c r="F103" s="21">
        <v>0</v>
      </c>
      <c r="G103" s="21">
        <v>0</v>
      </c>
      <c r="H103" s="23">
        <v>973509.06</v>
      </c>
      <c r="I103" s="23">
        <v>2392.12</v>
      </c>
      <c r="J103" s="21">
        <v>17947.14</v>
      </c>
      <c r="K103" s="24">
        <v>58224.19</v>
      </c>
      <c r="L103" s="24">
        <v>261641.34</v>
      </c>
      <c r="M103" s="24">
        <v>20894.519999999997</v>
      </c>
      <c r="N103" s="24">
        <v>74468.789999999994</v>
      </c>
      <c r="O103" s="24">
        <v>45646.979999999996</v>
      </c>
      <c r="P103" s="24">
        <v>106970.5</v>
      </c>
      <c r="Q103" s="20">
        <f t="shared" si="6"/>
        <v>4325379.42</v>
      </c>
    </row>
    <row r="104" spans="1:17" s="28" customFormat="1" x14ac:dyDescent="0.2">
      <c r="A104" s="27"/>
      <c r="B104" s="18" t="s">
        <v>38</v>
      </c>
      <c r="C104" s="18"/>
      <c r="D104" s="21">
        <v>1831911</v>
      </c>
      <c r="E104" s="21">
        <v>60408.6</v>
      </c>
      <c r="F104" s="21">
        <v>0</v>
      </c>
      <c r="G104" s="21">
        <v>0</v>
      </c>
      <c r="H104" s="23">
        <v>736200.48</v>
      </c>
      <c r="I104" s="23">
        <v>4046.2799999999997</v>
      </c>
      <c r="J104" s="21">
        <v>30357.05</v>
      </c>
      <c r="K104" s="24">
        <v>40604.46</v>
      </c>
      <c r="L104" s="24">
        <v>180879.59</v>
      </c>
      <c r="M104" s="24">
        <v>18530.41</v>
      </c>
      <c r="N104" s="24">
        <v>20908.53</v>
      </c>
      <c r="O104" s="24">
        <v>60268.52</v>
      </c>
      <c r="P104" s="24">
        <v>187349.07</v>
      </c>
      <c r="Q104" s="20">
        <f t="shared" si="6"/>
        <v>3171463.9899999993</v>
      </c>
    </row>
    <row r="105" spans="1:17" s="28" customFormat="1" x14ac:dyDescent="0.2">
      <c r="A105" s="18" t="s">
        <v>39</v>
      </c>
      <c r="B105" s="19"/>
      <c r="C105" s="19"/>
      <c r="D105" s="20"/>
      <c r="E105" s="21"/>
      <c r="F105" s="21"/>
      <c r="G105" s="21"/>
      <c r="H105" s="23"/>
      <c r="I105" s="23"/>
      <c r="J105" s="31"/>
      <c r="K105" s="24"/>
      <c r="L105" s="24"/>
      <c r="M105" s="24"/>
      <c r="N105" s="24"/>
      <c r="O105" s="24"/>
      <c r="P105" s="20"/>
      <c r="Q105" s="20"/>
    </row>
    <row r="106" spans="1:17" s="28" customFormat="1" x14ac:dyDescent="0.2">
      <c r="A106" s="27"/>
      <c r="B106" s="18" t="s">
        <v>744</v>
      </c>
      <c r="C106" s="18"/>
      <c r="D106" s="21">
        <v>5555</v>
      </c>
      <c r="E106" s="21">
        <v>0</v>
      </c>
      <c r="F106" s="21">
        <v>0</v>
      </c>
      <c r="G106" s="21">
        <v>0</v>
      </c>
      <c r="H106" s="23">
        <v>316814.96000000002</v>
      </c>
      <c r="I106" s="23">
        <v>1044.48</v>
      </c>
      <c r="J106" s="21">
        <v>0</v>
      </c>
      <c r="K106" s="24">
        <v>7354.63</v>
      </c>
      <c r="L106" s="24">
        <v>26832.400000000001</v>
      </c>
      <c r="M106" s="24">
        <v>232.53</v>
      </c>
      <c r="N106" s="24">
        <v>21683.23</v>
      </c>
      <c r="O106" s="24">
        <v>6080.39</v>
      </c>
      <c r="P106" s="24">
        <v>37049.870000000003</v>
      </c>
      <c r="Q106" s="20">
        <f>SUM(D106:P106)</f>
        <v>422647.49000000005</v>
      </c>
    </row>
    <row r="107" spans="1:17" s="28" customFormat="1" x14ac:dyDescent="0.2">
      <c r="A107" s="27"/>
      <c r="B107" s="18" t="s">
        <v>40</v>
      </c>
      <c r="C107" s="18"/>
      <c r="D107" s="21">
        <v>363241</v>
      </c>
      <c r="E107" s="21">
        <v>0</v>
      </c>
      <c r="F107" s="21">
        <v>0</v>
      </c>
      <c r="G107" s="21">
        <v>0</v>
      </c>
      <c r="H107" s="23">
        <v>356609.41999999993</v>
      </c>
      <c r="I107" s="23">
        <v>1176.79</v>
      </c>
      <c r="J107" s="21">
        <v>0</v>
      </c>
      <c r="K107" s="24">
        <v>13331.25</v>
      </c>
      <c r="L107" s="24">
        <v>51694.55</v>
      </c>
      <c r="M107" s="24">
        <v>1664.68</v>
      </c>
      <c r="N107" s="24">
        <v>21797.75</v>
      </c>
      <c r="O107" s="24">
        <v>35424.39</v>
      </c>
      <c r="P107" s="24">
        <v>57712.86</v>
      </c>
      <c r="Q107" s="20">
        <f>SUM(D107:P107)</f>
        <v>902652.69000000006</v>
      </c>
    </row>
    <row r="108" spans="1:17" s="28" customFormat="1" x14ac:dyDescent="0.2">
      <c r="A108" s="27"/>
      <c r="B108" s="18" t="s">
        <v>41</v>
      </c>
      <c r="C108" s="18"/>
      <c r="D108" s="21">
        <v>263367</v>
      </c>
      <c r="E108" s="21">
        <v>1082.5</v>
      </c>
      <c r="F108" s="21">
        <v>0</v>
      </c>
      <c r="G108" s="21">
        <v>0</v>
      </c>
      <c r="H108" s="23">
        <v>291290.05999999994</v>
      </c>
      <c r="I108" s="23">
        <v>961.32999999999993</v>
      </c>
      <c r="J108" s="31">
        <v>2906.26</v>
      </c>
      <c r="K108" s="24">
        <v>7881.19</v>
      </c>
      <c r="L108" s="24">
        <v>33698.15</v>
      </c>
      <c r="M108" s="24">
        <v>743.75</v>
      </c>
      <c r="N108" s="24">
        <v>11596.44</v>
      </c>
      <c r="O108" s="24">
        <v>5594.41</v>
      </c>
      <c r="P108" s="24">
        <v>44095.17</v>
      </c>
      <c r="Q108" s="20">
        <f>SUM(D108:P108)</f>
        <v>663216.25999999989</v>
      </c>
    </row>
    <row r="109" spans="1:17" s="28" customFormat="1" x14ac:dyDescent="0.2">
      <c r="A109" s="27"/>
      <c r="B109" s="18" t="s">
        <v>660</v>
      </c>
      <c r="C109" s="32" t="s">
        <v>42</v>
      </c>
      <c r="D109" s="21"/>
      <c r="E109" s="21"/>
      <c r="F109" s="21"/>
      <c r="G109" s="21"/>
      <c r="H109" s="23"/>
      <c r="I109" s="23"/>
      <c r="J109" s="23"/>
      <c r="K109" s="24"/>
      <c r="L109" s="24"/>
      <c r="M109" s="24"/>
      <c r="N109" s="24"/>
      <c r="O109" s="24"/>
      <c r="P109" s="24"/>
      <c r="Q109" s="20"/>
    </row>
    <row r="110" spans="1:17" s="28" customFormat="1" x14ac:dyDescent="0.2">
      <c r="A110" s="27"/>
      <c r="B110" s="18" t="s">
        <v>43</v>
      </c>
      <c r="C110" s="18"/>
      <c r="D110" s="21">
        <v>230839</v>
      </c>
      <c r="E110" s="21">
        <v>0</v>
      </c>
      <c r="F110" s="21">
        <v>0</v>
      </c>
      <c r="G110" s="21">
        <v>0</v>
      </c>
      <c r="H110" s="23">
        <v>383812.43</v>
      </c>
      <c r="I110" s="23">
        <v>1265.33</v>
      </c>
      <c r="J110" s="21">
        <v>9418.85</v>
      </c>
      <c r="K110" s="24">
        <v>28539.85</v>
      </c>
      <c r="L110" s="24">
        <v>95776.19</v>
      </c>
      <c r="M110" s="24">
        <v>2729.16</v>
      </c>
      <c r="N110" s="24">
        <v>15460.009999999998</v>
      </c>
      <c r="O110" s="24">
        <v>8944.5400000000009</v>
      </c>
      <c r="P110" s="24">
        <v>48647.01</v>
      </c>
      <c r="Q110" s="20">
        <f>SUM(D110:P110)</f>
        <v>825432.37</v>
      </c>
    </row>
    <row r="111" spans="1:17" s="28" customFormat="1" x14ac:dyDescent="0.2">
      <c r="A111" s="27"/>
      <c r="B111" s="18" t="s">
        <v>661</v>
      </c>
      <c r="C111" s="32" t="s">
        <v>42</v>
      </c>
      <c r="D111" s="21"/>
      <c r="E111" s="21"/>
      <c r="F111" s="21"/>
      <c r="G111" s="21"/>
      <c r="H111" s="23"/>
      <c r="I111" s="23"/>
      <c r="J111" s="23"/>
      <c r="K111" s="24"/>
      <c r="L111" s="24"/>
      <c r="M111" s="24"/>
      <c r="N111" s="24"/>
      <c r="O111" s="24"/>
      <c r="P111" s="24"/>
      <c r="Q111" s="20"/>
    </row>
    <row r="112" spans="1:17" s="28" customFormat="1" x14ac:dyDescent="0.2">
      <c r="A112" s="25"/>
      <c r="B112" s="26" t="s">
        <v>44</v>
      </c>
      <c r="C112" s="26"/>
      <c r="D112" s="21">
        <v>9146142</v>
      </c>
      <c r="E112" s="21">
        <v>183143</v>
      </c>
      <c r="F112" s="21">
        <v>0</v>
      </c>
      <c r="G112" s="21">
        <v>0</v>
      </c>
      <c r="H112" s="23">
        <v>3237042.12</v>
      </c>
      <c r="I112" s="23">
        <v>10678.58</v>
      </c>
      <c r="J112" s="21">
        <v>79906.05</v>
      </c>
      <c r="K112" s="24">
        <v>273139.3</v>
      </c>
      <c r="L112" s="24">
        <v>984746.17999999993</v>
      </c>
      <c r="M112" s="24">
        <v>72904.17</v>
      </c>
      <c r="N112" s="24">
        <v>297342.23</v>
      </c>
      <c r="O112" s="24">
        <v>132602.16</v>
      </c>
      <c r="P112" s="24">
        <v>487378.61</v>
      </c>
      <c r="Q112" s="20">
        <f>SUM(D112:P112)</f>
        <v>14905024.400000002</v>
      </c>
    </row>
    <row r="113" spans="1:17" s="28" customFormat="1" x14ac:dyDescent="0.2">
      <c r="A113" s="27"/>
      <c r="B113" s="18" t="s">
        <v>45</v>
      </c>
      <c r="C113" s="32"/>
      <c r="D113" s="21">
        <v>211760</v>
      </c>
      <c r="E113" s="21">
        <v>0</v>
      </c>
      <c r="F113" s="21">
        <v>0</v>
      </c>
      <c r="G113" s="21">
        <v>0</v>
      </c>
      <c r="H113" s="23">
        <v>202502.06</v>
      </c>
      <c r="I113" s="23">
        <v>684.65000000000009</v>
      </c>
      <c r="J113" s="21">
        <v>0</v>
      </c>
      <c r="K113" s="24">
        <v>5331.63</v>
      </c>
      <c r="L113" s="24">
        <v>23812.98</v>
      </c>
      <c r="M113" s="24">
        <v>317.55</v>
      </c>
      <c r="N113" s="24">
        <v>5675.39</v>
      </c>
      <c r="O113" s="24">
        <v>5365.91</v>
      </c>
      <c r="P113" s="24">
        <v>35699.839999999997</v>
      </c>
      <c r="Q113" s="20">
        <f>SUM(D113:P113)</f>
        <v>491150.01</v>
      </c>
    </row>
    <row r="114" spans="1:17" s="28" customFormat="1" x14ac:dyDescent="0.2">
      <c r="A114" s="27"/>
      <c r="B114" s="18" t="s">
        <v>46</v>
      </c>
      <c r="C114" s="18"/>
      <c r="D114" s="21">
        <v>114989</v>
      </c>
      <c r="E114" s="21">
        <v>0</v>
      </c>
      <c r="F114" s="21">
        <v>0</v>
      </c>
      <c r="G114" s="21">
        <v>0</v>
      </c>
      <c r="H114" s="23">
        <v>261113.61</v>
      </c>
      <c r="I114" s="23">
        <v>863.59</v>
      </c>
      <c r="J114" s="21">
        <v>6491.12</v>
      </c>
      <c r="K114" s="24">
        <v>25031.08</v>
      </c>
      <c r="L114" s="24">
        <v>79748.760000000009</v>
      </c>
      <c r="M114" s="24">
        <v>2679.29</v>
      </c>
      <c r="N114" s="24">
        <v>13914.79</v>
      </c>
      <c r="O114" s="24">
        <v>10721.48</v>
      </c>
      <c r="P114" s="24">
        <v>47690.080000000002</v>
      </c>
      <c r="Q114" s="20">
        <f>SUM(D114:P114)</f>
        <v>563242.79999999993</v>
      </c>
    </row>
    <row r="115" spans="1:17" s="28" customFormat="1" x14ac:dyDescent="0.2">
      <c r="A115" s="27"/>
      <c r="B115" s="18" t="s">
        <v>47</v>
      </c>
      <c r="C115" s="18"/>
      <c r="D115" s="21">
        <v>1776433</v>
      </c>
      <c r="E115" s="21">
        <v>0</v>
      </c>
      <c r="F115" s="21">
        <v>0</v>
      </c>
      <c r="G115" s="21">
        <v>0</v>
      </c>
      <c r="H115" s="23">
        <v>857577.96</v>
      </c>
      <c r="I115" s="23">
        <v>2829.7000000000003</v>
      </c>
      <c r="J115" s="21">
        <v>21185.55</v>
      </c>
      <c r="K115" s="24">
        <v>67521.279999999999</v>
      </c>
      <c r="L115" s="24">
        <v>254152.30000000002</v>
      </c>
      <c r="M115" s="24">
        <v>11267.72</v>
      </c>
      <c r="N115" s="24">
        <v>61779.34</v>
      </c>
      <c r="O115" s="24">
        <v>55238.19</v>
      </c>
      <c r="P115" s="24">
        <v>149956.76999999999</v>
      </c>
      <c r="Q115" s="20">
        <f>SUM(D115:P115)</f>
        <v>3257941.8099999996</v>
      </c>
    </row>
    <row r="116" spans="1:17" s="28" customFormat="1" x14ac:dyDescent="0.2">
      <c r="A116" s="18" t="s">
        <v>48</v>
      </c>
      <c r="B116" s="19"/>
      <c r="C116" s="19"/>
      <c r="D116" s="21"/>
      <c r="E116" s="21"/>
      <c r="F116" s="21"/>
      <c r="G116" s="21"/>
      <c r="H116" s="23"/>
      <c r="I116" s="23"/>
      <c r="J116" s="31"/>
      <c r="K116" s="24"/>
      <c r="L116" s="24"/>
      <c r="M116" s="24"/>
      <c r="N116" s="24"/>
      <c r="O116" s="24"/>
      <c r="P116" s="30"/>
      <c r="Q116" s="20"/>
    </row>
    <row r="117" spans="1:17" s="28" customFormat="1" x14ac:dyDescent="0.2">
      <c r="A117" s="27"/>
      <c r="B117" s="18" t="s">
        <v>49</v>
      </c>
      <c r="C117" s="18"/>
      <c r="D117" s="21">
        <v>45655575</v>
      </c>
      <c r="E117" s="21">
        <v>2724395.49</v>
      </c>
      <c r="F117" s="21">
        <v>0</v>
      </c>
      <c r="G117" s="21">
        <v>0</v>
      </c>
      <c r="H117" s="23">
        <v>14450148.74</v>
      </c>
      <c r="I117" s="23">
        <v>52832.600000000006</v>
      </c>
      <c r="J117" s="21">
        <v>397188.5</v>
      </c>
      <c r="K117" s="24">
        <v>636313.94999999995</v>
      </c>
      <c r="L117" s="24">
        <v>3073616.24</v>
      </c>
      <c r="M117" s="24">
        <v>318017.46000000002</v>
      </c>
      <c r="N117" s="24">
        <v>618999.12</v>
      </c>
      <c r="O117" s="24">
        <v>559866.63</v>
      </c>
      <c r="P117" s="24">
        <v>2262055.31</v>
      </c>
      <c r="Q117" s="20">
        <f>SUM(D117:P117)</f>
        <v>70749009.040000007</v>
      </c>
    </row>
    <row r="118" spans="1:17" s="28" customFormat="1" x14ac:dyDescent="0.2">
      <c r="A118" s="27"/>
      <c r="B118" s="18" t="s">
        <v>50</v>
      </c>
      <c r="C118" s="18"/>
      <c r="D118" s="21">
        <v>2709112</v>
      </c>
      <c r="E118" s="21">
        <v>14266.25</v>
      </c>
      <c r="F118" s="21">
        <v>0</v>
      </c>
      <c r="G118" s="21">
        <v>0</v>
      </c>
      <c r="H118" s="23">
        <v>1422771.64</v>
      </c>
      <c r="I118" s="23">
        <v>8838.8499999999985</v>
      </c>
      <c r="J118" s="31">
        <v>66752.13</v>
      </c>
      <c r="K118" s="24">
        <v>109905.07</v>
      </c>
      <c r="L118" s="24">
        <v>429014.88</v>
      </c>
      <c r="M118" s="24">
        <v>68508.570000000007</v>
      </c>
      <c r="N118" s="24">
        <v>72215.06</v>
      </c>
      <c r="O118" s="24">
        <v>117827.29999999999</v>
      </c>
      <c r="P118" s="24">
        <v>382304.92</v>
      </c>
      <c r="Q118" s="20">
        <f>SUM(D118:P118)</f>
        <v>5401516.6699999999</v>
      </c>
    </row>
    <row r="119" spans="1:17" s="28" customFormat="1" x14ac:dyDescent="0.2">
      <c r="A119" s="27"/>
      <c r="B119" s="18" t="s">
        <v>51</v>
      </c>
      <c r="C119" s="18"/>
      <c r="D119" s="21">
        <v>21320281</v>
      </c>
      <c r="E119" s="21">
        <v>1070781.79</v>
      </c>
      <c r="F119" s="21">
        <v>0</v>
      </c>
      <c r="G119" s="21">
        <v>0</v>
      </c>
      <c r="H119" s="23">
        <v>7161028.0499999998</v>
      </c>
      <c r="I119" s="23">
        <v>27837.03</v>
      </c>
      <c r="J119" s="21">
        <v>208750.62</v>
      </c>
      <c r="K119" s="24">
        <v>279304.21999999997</v>
      </c>
      <c r="L119" s="24">
        <v>1392269.7199999997</v>
      </c>
      <c r="M119" s="24">
        <v>105347.54000000001</v>
      </c>
      <c r="N119" s="24">
        <v>284099.73</v>
      </c>
      <c r="O119" s="24">
        <v>335988.74</v>
      </c>
      <c r="P119" s="24">
        <v>1273075.6499999999</v>
      </c>
      <c r="Q119" s="20">
        <f>SUM(D119:P119)</f>
        <v>33458764.089999996</v>
      </c>
    </row>
    <row r="120" spans="1:17" s="28" customFormat="1" x14ac:dyDescent="0.2">
      <c r="A120" s="27"/>
      <c r="B120" s="18" t="s">
        <v>662</v>
      </c>
      <c r="C120" s="18" t="s">
        <v>52</v>
      </c>
      <c r="D120" s="21"/>
      <c r="E120" s="21"/>
      <c r="F120" s="21"/>
      <c r="G120" s="21"/>
      <c r="H120" s="23"/>
      <c r="I120" s="23"/>
      <c r="J120" s="23"/>
      <c r="K120" s="24"/>
      <c r="L120" s="24"/>
      <c r="M120" s="24"/>
      <c r="N120" s="24"/>
      <c r="O120" s="24"/>
      <c r="P120" s="24"/>
      <c r="Q120" s="20"/>
    </row>
    <row r="121" spans="1:17" s="28" customFormat="1" x14ac:dyDescent="0.2">
      <c r="A121" s="27"/>
      <c r="B121" s="18" t="s">
        <v>53</v>
      </c>
      <c r="C121" s="18"/>
      <c r="D121" s="21">
        <v>672453</v>
      </c>
      <c r="E121" s="21">
        <v>1177</v>
      </c>
      <c r="F121" s="21">
        <v>0</v>
      </c>
      <c r="G121" s="21">
        <v>0</v>
      </c>
      <c r="H121" s="23">
        <v>205368.83</v>
      </c>
      <c r="I121" s="23">
        <v>2131.16</v>
      </c>
      <c r="J121" s="21">
        <v>16063.24</v>
      </c>
      <c r="K121" s="24">
        <v>22417</v>
      </c>
      <c r="L121" s="24">
        <v>95109.09</v>
      </c>
      <c r="M121" s="24">
        <v>6398.5599999999995</v>
      </c>
      <c r="N121" s="24">
        <v>37079.040000000001</v>
      </c>
      <c r="O121" s="24">
        <v>12393.6</v>
      </c>
      <c r="P121" s="24">
        <v>79054.78</v>
      </c>
      <c r="Q121" s="20">
        <f>SUM(D121:P121)</f>
        <v>1149645.3</v>
      </c>
    </row>
    <row r="122" spans="1:17" s="28" customFormat="1" x14ac:dyDescent="0.2">
      <c r="A122" s="27"/>
      <c r="B122" s="18" t="s">
        <v>54</v>
      </c>
      <c r="C122" s="18"/>
      <c r="D122" s="21">
        <v>660061</v>
      </c>
      <c r="E122" s="21">
        <v>0</v>
      </c>
      <c r="F122" s="21">
        <v>0</v>
      </c>
      <c r="G122" s="21">
        <v>0</v>
      </c>
      <c r="H122" s="23">
        <v>213843.89</v>
      </c>
      <c r="I122" s="23">
        <v>1083.74</v>
      </c>
      <c r="J122" s="21">
        <v>8127.01</v>
      </c>
      <c r="K122" s="24">
        <v>10521.75</v>
      </c>
      <c r="L122" s="24">
        <v>61656.19</v>
      </c>
      <c r="M122" s="24">
        <v>0</v>
      </c>
      <c r="N122" s="24">
        <v>24215.279999999999</v>
      </c>
      <c r="O122" s="24">
        <v>19478.71</v>
      </c>
      <c r="P122" s="24">
        <v>49565.599999999999</v>
      </c>
      <c r="Q122" s="20">
        <f>SUM(D122:P122)</f>
        <v>1048553.17</v>
      </c>
    </row>
    <row r="123" spans="1:17" x14ac:dyDescent="0.2">
      <c r="A123" s="2" t="s">
        <v>710</v>
      </c>
      <c r="B123" s="2"/>
      <c r="C123" s="2"/>
      <c r="D123" s="3"/>
      <c r="E123" s="35"/>
      <c r="F123" s="35"/>
      <c r="G123" s="36"/>
      <c r="H123" s="3"/>
      <c r="I123" s="3"/>
      <c r="J123" s="3"/>
      <c r="K123" s="3"/>
      <c r="L123" s="3"/>
      <c r="M123" s="3"/>
      <c r="N123" s="3"/>
      <c r="O123" s="3"/>
      <c r="P123" s="3"/>
      <c r="Q123" s="3"/>
    </row>
    <row r="124" spans="1:17" x14ac:dyDescent="0.2">
      <c r="A124" s="4" t="s">
        <v>598</v>
      </c>
      <c r="B124" s="5"/>
      <c r="C124" s="5"/>
      <c r="D124" s="69"/>
      <c r="E124" s="70" t="s">
        <v>762</v>
      </c>
      <c r="F124" s="70"/>
      <c r="G124" s="70"/>
      <c r="H124" s="71"/>
      <c r="I124" s="72" t="s">
        <v>737</v>
      </c>
      <c r="J124" s="73"/>
      <c r="K124" s="73"/>
      <c r="L124" s="73"/>
      <c r="M124" s="73"/>
      <c r="N124" s="73"/>
      <c r="O124" s="73"/>
      <c r="P124" s="6"/>
      <c r="Q124" s="7"/>
    </row>
    <row r="125" spans="1:17" x14ac:dyDescent="0.2">
      <c r="A125" s="8"/>
      <c r="B125" s="9"/>
      <c r="C125" s="9"/>
      <c r="D125" s="69"/>
      <c r="E125" s="7"/>
      <c r="F125" s="70"/>
      <c r="G125" s="70"/>
      <c r="H125" s="80" t="s">
        <v>599</v>
      </c>
      <c r="I125" s="72"/>
      <c r="J125" s="74"/>
      <c r="K125" s="75" t="s">
        <v>741</v>
      </c>
      <c r="L125" s="76" t="s">
        <v>774</v>
      </c>
      <c r="M125" s="77"/>
      <c r="N125" s="73"/>
      <c r="O125" s="73"/>
      <c r="P125" s="10"/>
      <c r="Q125" s="11"/>
    </row>
    <row r="126" spans="1:17" x14ac:dyDescent="0.2">
      <c r="A126" s="12"/>
      <c r="B126" s="9"/>
      <c r="C126" s="9"/>
      <c r="D126" s="78" t="s">
        <v>758</v>
      </c>
      <c r="E126" s="31" t="s">
        <v>757</v>
      </c>
      <c r="F126" s="31"/>
      <c r="G126" s="79"/>
      <c r="H126" s="80" t="s">
        <v>785</v>
      </c>
      <c r="I126" s="80" t="s">
        <v>711</v>
      </c>
      <c r="J126" s="10" t="s">
        <v>731</v>
      </c>
      <c r="K126" s="81" t="s">
        <v>735</v>
      </c>
      <c r="L126" s="82"/>
      <c r="M126" s="75" t="s">
        <v>742</v>
      </c>
      <c r="N126" s="83" t="s">
        <v>736</v>
      </c>
      <c r="O126" s="83" t="s">
        <v>734</v>
      </c>
      <c r="P126" s="84" t="s">
        <v>715</v>
      </c>
      <c r="Q126" s="11"/>
    </row>
    <row r="127" spans="1:17" x14ac:dyDescent="0.2">
      <c r="A127" s="12"/>
      <c r="B127" s="9"/>
      <c r="C127" s="9"/>
      <c r="D127" s="10" t="s">
        <v>729</v>
      </c>
      <c r="E127" s="21" t="s">
        <v>759</v>
      </c>
      <c r="H127" s="80" t="s">
        <v>786</v>
      </c>
      <c r="I127" s="80" t="s">
        <v>712</v>
      </c>
      <c r="J127" s="80" t="s">
        <v>732</v>
      </c>
      <c r="K127" s="81" t="s">
        <v>742</v>
      </c>
      <c r="L127" s="81" t="s">
        <v>778</v>
      </c>
      <c r="M127" s="81" t="s">
        <v>779</v>
      </c>
      <c r="N127" s="80" t="s">
        <v>755</v>
      </c>
      <c r="O127" s="80" t="s">
        <v>704</v>
      </c>
      <c r="P127" s="84" t="s">
        <v>716</v>
      </c>
      <c r="Q127" s="11"/>
    </row>
    <row r="128" spans="1:17" x14ac:dyDescent="0.2">
      <c r="A128" s="12"/>
      <c r="B128" s="9"/>
      <c r="C128" s="9"/>
      <c r="D128" s="80" t="s">
        <v>601</v>
      </c>
      <c r="E128" s="6" t="s">
        <v>600</v>
      </c>
      <c r="F128" s="6" t="s">
        <v>728</v>
      </c>
      <c r="G128" s="83" t="s">
        <v>602</v>
      </c>
      <c r="H128" s="80" t="s">
        <v>603</v>
      </c>
      <c r="I128" s="80" t="s">
        <v>713</v>
      </c>
      <c r="J128" s="80" t="s">
        <v>733</v>
      </c>
      <c r="K128" s="81" t="s">
        <v>743</v>
      </c>
      <c r="L128" s="80" t="s">
        <v>780</v>
      </c>
      <c r="M128" s="80" t="s">
        <v>780</v>
      </c>
      <c r="N128" s="80" t="s">
        <v>780</v>
      </c>
      <c r="O128" s="80" t="s">
        <v>780</v>
      </c>
      <c r="P128" s="85" t="s">
        <v>604</v>
      </c>
      <c r="Q128" s="11"/>
    </row>
    <row r="129" spans="1:17" x14ac:dyDescent="0.2">
      <c r="A129" s="1"/>
      <c r="C129" s="9"/>
      <c r="D129" s="80" t="s">
        <v>605</v>
      </c>
      <c r="E129" s="10" t="s">
        <v>730</v>
      </c>
      <c r="F129" s="10" t="s">
        <v>705</v>
      </c>
      <c r="G129" s="80" t="s">
        <v>730</v>
      </c>
      <c r="H129" s="80" t="s">
        <v>754</v>
      </c>
      <c r="I129" s="80" t="s">
        <v>601</v>
      </c>
      <c r="J129" s="80" t="s">
        <v>705</v>
      </c>
      <c r="K129" s="81" t="s">
        <v>756</v>
      </c>
      <c r="L129" s="80" t="s">
        <v>781</v>
      </c>
      <c r="M129" s="80" t="s">
        <v>782</v>
      </c>
      <c r="N129" s="80" t="s">
        <v>783</v>
      </c>
      <c r="O129" s="80" t="s">
        <v>784</v>
      </c>
      <c r="P129" s="85" t="s">
        <v>606</v>
      </c>
      <c r="Q129" s="13" t="s">
        <v>607</v>
      </c>
    </row>
    <row r="130" spans="1:17" x14ac:dyDescent="0.2">
      <c r="A130" s="14" t="s">
        <v>608</v>
      </c>
      <c r="B130" s="15"/>
      <c r="C130" s="16"/>
      <c r="D130" s="86" t="s">
        <v>609</v>
      </c>
      <c r="E130" s="86" t="s">
        <v>609</v>
      </c>
      <c r="F130" s="86" t="s">
        <v>609</v>
      </c>
      <c r="G130" s="86" t="s">
        <v>609</v>
      </c>
      <c r="H130" s="86" t="s">
        <v>609</v>
      </c>
      <c r="I130" s="86" t="s">
        <v>609</v>
      </c>
      <c r="J130" s="86" t="s">
        <v>609</v>
      </c>
      <c r="K130" s="86" t="s">
        <v>609</v>
      </c>
      <c r="L130" s="86" t="s">
        <v>609</v>
      </c>
      <c r="M130" s="86" t="s">
        <v>609</v>
      </c>
      <c r="N130" s="86" t="s">
        <v>609</v>
      </c>
      <c r="O130" s="86" t="s">
        <v>609</v>
      </c>
      <c r="P130" s="87" t="s">
        <v>609</v>
      </c>
      <c r="Q130" s="17" t="s">
        <v>609</v>
      </c>
    </row>
    <row r="131" spans="1:17" x14ac:dyDescent="0.2">
      <c r="A131" s="18" t="s">
        <v>55</v>
      </c>
      <c r="B131" s="19"/>
      <c r="C131" s="19"/>
      <c r="I131" s="23"/>
      <c r="J131" s="31"/>
      <c r="P131" s="30"/>
      <c r="Q131" s="20"/>
    </row>
    <row r="132" spans="1:17" x14ac:dyDescent="0.2">
      <c r="A132" s="27"/>
      <c r="B132" s="18" t="s">
        <v>663</v>
      </c>
      <c r="C132" s="32" t="s">
        <v>638</v>
      </c>
      <c r="I132" s="23"/>
      <c r="P132" s="30"/>
      <c r="Q132" s="20"/>
    </row>
    <row r="133" spans="1:17" x14ac:dyDescent="0.2">
      <c r="A133" s="27"/>
      <c r="B133" s="18" t="s">
        <v>56</v>
      </c>
      <c r="C133" s="19"/>
      <c r="D133" s="29">
        <v>0</v>
      </c>
      <c r="E133" s="21">
        <v>0</v>
      </c>
      <c r="F133" s="21">
        <v>0</v>
      </c>
      <c r="G133" s="21">
        <v>0</v>
      </c>
      <c r="H133" s="23">
        <v>499392.16</v>
      </c>
      <c r="I133" s="23">
        <v>1770.83</v>
      </c>
      <c r="J133" s="31">
        <v>0</v>
      </c>
      <c r="K133" s="24">
        <v>11778.67</v>
      </c>
      <c r="L133" s="24">
        <v>43433.68</v>
      </c>
      <c r="M133" s="24">
        <v>449.58</v>
      </c>
      <c r="N133" s="24">
        <v>21978.83</v>
      </c>
      <c r="O133" s="24">
        <v>12044.77</v>
      </c>
      <c r="P133" s="24">
        <v>0</v>
      </c>
      <c r="Q133" s="20">
        <f>SUM(D133:P133)</f>
        <v>590848.5199999999</v>
      </c>
    </row>
    <row r="134" spans="1:17" x14ac:dyDescent="0.2">
      <c r="A134" s="27"/>
      <c r="B134" s="18" t="s">
        <v>57</v>
      </c>
      <c r="C134" s="19"/>
      <c r="D134" s="21">
        <v>80088</v>
      </c>
      <c r="E134" s="21">
        <v>0</v>
      </c>
      <c r="F134" s="21">
        <v>0</v>
      </c>
      <c r="G134" s="21">
        <v>0</v>
      </c>
      <c r="H134" s="23">
        <v>53012.09</v>
      </c>
      <c r="I134" s="23">
        <v>188.10999999999999</v>
      </c>
      <c r="J134" s="31">
        <v>0</v>
      </c>
      <c r="K134" s="24">
        <v>2338</v>
      </c>
      <c r="L134" s="24">
        <v>11979.3</v>
      </c>
      <c r="M134" s="24">
        <v>0</v>
      </c>
      <c r="N134" s="24">
        <v>3276</v>
      </c>
      <c r="O134" s="24">
        <v>1094.5700000000002</v>
      </c>
      <c r="P134" s="24">
        <v>16873.79</v>
      </c>
      <c r="Q134" s="20">
        <f>SUM(D134:P134)</f>
        <v>168849.86</v>
      </c>
    </row>
    <row r="135" spans="1:17" x14ac:dyDescent="0.2">
      <c r="A135" s="27"/>
      <c r="B135" s="18" t="s">
        <v>58</v>
      </c>
      <c r="C135" s="19"/>
      <c r="D135" s="21">
        <v>0</v>
      </c>
      <c r="E135" s="21">
        <v>0</v>
      </c>
      <c r="F135" s="21">
        <v>0</v>
      </c>
      <c r="G135" s="21">
        <v>0</v>
      </c>
      <c r="H135" s="23">
        <v>721445.57</v>
      </c>
      <c r="I135" s="23">
        <v>2558.9299999999998</v>
      </c>
      <c r="J135" s="21">
        <v>0</v>
      </c>
      <c r="K135" s="24">
        <v>18880.75</v>
      </c>
      <c r="L135" s="24">
        <v>64846.41</v>
      </c>
      <c r="M135" s="24">
        <v>501.13</v>
      </c>
      <c r="N135" s="24">
        <v>29805.09</v>
      </c>
      <c r="O135" s="24">
        <v>14894.52</v>
      </c>
      <c r="P135" s="24">
        <v>0</v>
      </c>
      <c r="Q135" s="20">
        <f>SUM(D135:P135)</f>
        <v>852932.4</v>
      </c>
    </row>
    <row r="136" spans="1:17" x14ac:dyDescent="0.2">
      <c r="A136" s="27"/>
      <c r="B136" s="18" t="s">
        <v>59</v>
      </c>
      <c r="C136" s="19"/>
      <c r="D136" s="21">
        <v>1762922</v>
      </c>
      <c r="E136" s="21">
        <v>59397.52</v>
      </c>
      <c r="F136" s="21">
        <v>0</v>
      </c>
      <c r="G136" s="21">
        <v>0</v>
      </c>
      <c r="H136" s="23">
        <v>840113.77</v>
      </c>
      <c r="I136" s="23">
        <v>2980.5299999999997</v>
      </c>
      <c r="J136" s="31">
        <v>22306.35</v>
      </c>
      <c r="K136" s="24">
        <v>40539.43</v>
      </c>
      <c r="L136" s="24">
        <v>161233.84000000003</v>
      </c>
      <c r="M136" s="24">
        <v>16530.55</v>
      </c>
      <c r="N136" s="24">
        <v>47101.36</v>
      </c>
      <c r="O136" s="24">
        <v>37949.699999999997</v>
      </c>
      <c r="P136" s="24">
        <v>152914.44</v>
      </c>
      <c r="Q136" s="20">
        <f>SUM(D136:P136)</f>
        <v>3143989.4899999998</v>
      </c>
    </row>
    <row r="137" spans="1:17" x14ac:dyDescent="0.2">
      <c r="A137" s="27"/>
      <c r="B137" s="18" t="s">
        <v>660</v>
      </c>
      <c r="C137" s="32" t="s">
        <v>42</v>
      </c>
      <c r="I137" s="23"/>
      <c r="P137" s="24"/>
      <c r="Q137" s="20"/>
    </row>
    <row r="138" spans="1:17" x14ac:dyDescent="0.2">
      <c r="A138" s="27"/>
      <c r="B138" s="18" t="s">
        <v>60</v>
      </c>
      <c r="C138" s="19"/>
      <c r="D138" s="21">
        <v>1075392</v>
      </c>
      <c r="E138" s="21">
        <v>0</v>
      </c>
      <c r="F138" s="21">
        <v>0</v>
      </c>
      <c r="G138" s="21">
        <v>0</v>
      </c>
      <c r="H138" s="23">
        <v>695997.1100000001</v>
      </c>
      <c r="I138" s="23">
        <v>2470.73</v>
      </c>
      <c r="J138" s="21">
        <v>7505.4</v>
      </c>
      <c r="K138" s="24">
        <v>30889.51</v>
      </c>
      <c r="L138" s="24">
        <v>123778.15999999999</v>
      </c>
      <c r="M138" s="24">
        <v>8552.66</v>
      </c>
      <c r="N138" s="24">
        <v>43644.79</v>
      </c>
      <c r="O138" s="24">
        <v>38812.58</v>
      </c>
      <c r="P138" s="24">
        <v>123031.7</v>
      </c>
      <c r="Q138" s="20">
        <f>SUM(D138:P138)</f>
        <v>2150074.64</v>
      </c>
    </row>
    <row r="139" spans="1:17" x14ac:dyDescent="0.2">
      <c r="A139" s="27"/>
      <c r="B139" s="18" t="s">
        <v>61</v>
      </c>
      <c r="C139" s="19"/>
      <c r="D139" s="21">
        <v>12019124</v>
      </c>
      <c r="E139" s="21">
        <v>162778</v>
      </c>
      <c r="F139" s="21">
        <v>0</v>
      </c>
      <c r="G139" s="21">
        <v>71883</v>
      </c>
      <c r="H139" s="23">
        <v>3218421.87</v>
      </c>
      <c r="I139" s="23">
        <v>11417.21</v>
      </c>
      <c r="J139" s="31">
        <v>85428.99</v>
      </c>
      <c r="K139" s="24">
        <v>364563.69</v>
      </c>
      <c r="L139" s="24">
        <v>1386242.44</v>
      </c>
      <c r="M139" s="24">
        <v>47661.53</v>
      </c>
      <c r="N139" s="24">
        <v>302547.43000000005</v>
      </c>
      <c r="O139" s="24">
        <v>142635.15</v>
      </c>
      <c r="P139" s="24">
        <v>575844.31999999995</v>
      </c>
      <c r="Q139" s="20">
        <f>SUM(D139:P139)</f>
        <v>18388547.630000003</v>
      </c>
    </row>
    <row r="140" spans="1:17" x14ac:dyDescent="0.2">
      <c r="A140" s="27"/>
      <c r="B140" s="18" t="s">
        <v>664</v>
      </c>
      <c r="C140" s="19" t="s">
        <v>62</v>
      </c>
      <c r="I140" s="23"/>
      <c r="P140" s="24"/>
      <c r="Q140" s="20"/>
    </row>
    <row r="141" spans="1:17" x14ac:dyDescent="0.2">
      <c r="A141" s="27"/>
      <c r="B141" s="18" t="s">
        <v>63</v>
      </c>
      <c r="C141" s="19"/>
      <c r="D141" s="21">
        <v>511282</v>
      </c>
      <c r="E141" s="21">
        <v>0</v>
      </c>
      <c r="F141" s="21">
        <v>0</v>
      </c>
      <c r="G141" s="21">
        <v>0</v>
      </c>
      <c r="H141" s="23">
        <v>929120.36</v>
      </c>
      <c r="I141" s="23">
        <v>3295.32</v>
      </c>
      <c r="J141" s="21">
        <v>0</v>
      </c>
      <c r="K141" s="24">
        <v>29168.13</v>
      </c>
      <c r="L141" s="24">
        <v>115570.95999999999</v>
      </c>
      <c r="M141" s="24">
        <v>1304.0700000000002</v>
      </c>
      <c r="N141" s="24">
        <v>29995.35</v>
      </c>
      <c r="O141" s="24">
        <v>30584.03</v>
      </c>
      <c r="P141" s="24">
        <v>151092.34</v>
      </c>
      <c r="Q141" s="20">
        <f>SUM(D141:P141)</f>
        <v>1801412.56</v>
      </c>
    </row>
    <row r="142" spans="1:17" x14ac:dyDescent="0.2">
      <c r="A142" s="18" t="s">
        <v>64</v>
      </c>
      <c r="B142" s="19"/>
      <c r="C142" s="19"/>
      <c r="I142" s="23"/>
      <c r="J142" s="21"/>
      <c r="P142" s="30"/>
      <c r="Q142" s="20"/>
    </row>
    <row r="143" spans="1:17" x14ac:dyDescent="0.2">
      <c r="A143" s="27"/>
      <c r="B143" s="18" t="s">
        <v>665</v>
      </c>
      <c r="C143" s="32" t="s">
        <v>65</v>
      </c>
      <c r="I143" s="23"/>
      <c r="P143" s="30"/>
      <c r="Q143" s="20"/>
    </row>
    <row r="144" spans="1:17" x14ac:dyDescent="0.2">
      <c r="A144" s="18" t="s">
        <v>66</v>
      </c>
      <c r="B144" s="19"/>
      <c r="C144" s="19"/>
      <c r="I144" s="23"/>
      <c r="J144" s="21"/>
      <c r="P144" s="37"/>
      <c r="Q144" s="20"/>
    </row>
    <row r="145" spans="1:17" x14ac:dyDescent="0.2">
      <c r="A145" s="27"/>
      <c r="B145" s="18" t="s">
        <v>67</v>
      </c>
      <c r="C145" s="18"/>
      <c r="D145" s="21">
        <v>2750455</v>
      </c>
      <c r="E145" s="21">
        <v>549533.5</v>
      </c>
      <c r="F145" s="21">
        <v>0</v>
      </c>
      <c r="G145" s="21">
        <v>0</v>
      </c>
      <c r="H145" s="23">
        <v>1022217.3200000001</v>
      </c>
      <c r="I145" s="23">
        <v>964.55</v>
      </c>
      <c r="J145" s="21">
        <v>7235.14</v>
      </c>
      <c r="K145" s="24">
        <v>44628.39</v>
      </c>
      <c r="L145" s="24">
        <v>237901.67</v>
      </c>
      <c r="M145" s="24">
        <v>0</v>
      </c>
      <c r="N145" s="24">
        <v>42165.86</v>
      </c>
      <c r="O145" s="24">
        <v>91918.14</v>
      </c>
      <c r="P145" s="24">
        <v>59981.69</v>
      </c>
      <c r="Q145" s="20">
        <f t="shared" ref="Q145:Q155" si="7">SUM(D145:P145)</f>
        <v>4807001.26</v>
      </c>
    </row>
    <row r="146" spans="1:17" x14ac:dyDescent="0.2">
      <c r="A146" s="27"/>
      <c r="B146" s="18" t="s">
        <v>644</v>
      </c>
      <c r="C146" s="18"/>
      <c r="D146" s="21">
        <v>2694352</v>
      </c>
      <c r="E146" s="21">
        <v>21754</v>
      </c>
      <c r="F146" s="21">
        <v>0</v>
      </c>
      <c r="G146" s="21">
        <v>0</v>
      </c>
      <c r="H146" s="23">
        <v>931162.27</v>
      </c>
      <c r="I146" s="23">
        <v>2637.89</v>
      </c>
      <c r="J146" s="21">
        <v>19802.43</v>
      </c>
      <c r="K146" s="24">
        <v>41399.760000000002</v>
      </c>
      <c r="L146" s="24">
        <v>216866.34</v>
      </c>
      <c r="M146" s="24">
        <v>0</v>
      </c>
      <c r="N146" s="24">
        <v>48046.770000000004</v>
      </c>
      <c r="O146" s="24">
        <v>28664.79</v>
      </c>
      <c r="P146" s="24">
        <v>123394.37</v>
      </c>
      <c r="Q146" s="20">
        <f t="shared" si="7"/>
        <v>4128080.62</v>
      </c>
    </row>
    <row r="147" spans="1:17" x14ac:dyDescent="0.2">
      <c r="A147" s="27"/>
      <c r="B147" s="18" t="s">
        <v>68</v>
      </c>
      <c r="C147" s="18"/>
      <c r="D147" s="21">
        <v>39548</v>
      </c>
      <c r="E147" s="21">
        <v>0</v>
      </c>
      <c r="F147" s="21">
        <v>0</v>
      </c>
      <c r="G147" s="21">
        <v>0</v>
      </c>
      <c r="H147" s="23">
        <v>14077.140000000003</v>
      </c>
      <c r="I147" s="23">
        <v>0</v>
      </c>
      <c r="J147" s="21">
        <v>3433.95</v>
      </c>
      <c r="K147" s="24">
        <v>10513.43</v>
      </c>
      <c r="L147" s="24">
        <v>36534.439999999995</v>
      </c>
      <c r="M147" s="24">
        <v>0</v>
      </c>
      <c r="N147" s="24">
        <v>1772.5500000000002</v>
      </c>
      <c r="O147" s="24">
        <v>5777.61</v>
      </c>
      <c r="P147" s="24">
        <v>20960.57</v>
      </c>
      <c r="Q147" s="20">
        <f t="shared" si="7"/>
        <v>132617.69</v>
      </c>
    </row>
    <row r="148" spans="1:17" x14ac:dyDescent="0.2">
      <c r="A148" s="27"/>
      <c r="B148" s="18" t="s">
        <v>69</v>
      </c>
      <c r="C148" s="18"/>
      <c r="D148" s="21">
        <v>652393</v>
      </c>
      <c r="E148" s="21">
        <v>10852.75</v>
      </c>
      <c r="F148" s="21">
        <v>0</v>
      </c>
      <c r="G148" s="21">
        <v>0</v>
      </c>
      <c r="H148" s="23">
        <v>238102.06</v>
      </c>
      <c r="I148" s="23">
        <v>1347.94</v>
      </c>
      <c r="J148" s="21">
        <v>10144.450000000001</v>
      </c>
      <c r="K148" s="24">
        <v>17744.63</v>
      </c>
      <c r="L148" s="24">
        <v>76231.98000000001</v>
      </c>
      <c r="M148" s="24">
        <v>0</v>
      </c>
      <c r="N148" s="24">
        <v>10891.46</v>
      </c>
      <c r="O148" s="24">
        <v>29014.980000000003</v>
      </c>
      <c r="P148" s="24">
        <v>76479.73</v>
      </c>
      <c r="Q148" s="20">
        <f t="shared" si="7"/>
        <v>1123202.98</v>
      </c>
    </row>
    <row r="149" spans="1:17" x14ac:dyDescent="0.2">
      <c r="A149" s="27"/>
      <c r="B149" s="18" t="s">
        <v>70</v>
      </c>
      <c r="C149" s="18"/>
      <c r="D149" s="21">
        <v>250460</v>
      </c>
      <c r="E149" s="21">
        <v>6189</v>
      </c>
      <c r="F149" s="21">
        <v>0</v>
      </c>
      <c r="G149" s="21">
        <v>0</v>
      </c>
      <c r="H149" s="23">
        <v>89982.650000000009</v>
      </c>
      <c r="I149" s="23">
        <v>876.77</v>
      </c>
      <c r="J149" s="21">
        <v>6591.28</v>
      </c>
      <c r="K149" s="24">
        <v>13781.55</v>
      </c>
      <c r="L149" s="24">
        <v>52593.739999999991</v>
      </c>
      <c r="M149" s="24">
        <v>842.42000000000007</v>
      </c>
      <c r="N149" s="24">
        <v>18691.37</v>
      </c>
      <c r="O149" s="24">
        <v>27519.39</v>
      </c>
      <c r="P149" s="24">
        <v>35110.370000000003</v>
      </c>
      <c r="Q149" s="20">
        <f t="shared" si="7"/>
        <v>502638.54000000004</v>
      </c>
    </row>
    <row r="150" spans="1:17" x14ac:dyDescent="0.2">
      <c r="A150" s="27"/>
      <c r="B150" s="18" t="s">
        <v>71</v>
      </c>
      <c r="C150" s="18"/>
      <c r="D150" s="21">
        <v>4248029</v>
      </c>
      <c r="E150" s="21">
        <v>0</v>
      </c>
      <c r="F150" s="21">
        <v>0</v>
      </c>
      <c r="G150" s="21">
        <v>0</v>
      </c>
      <c r="H150" s="23">
        <v>1635488.1800000002</v>
      </c>
      <c r="I150" s="23">
        <v>2402.83</v>
      </c>
      <c r="J150" s="21">
        <v>18047.310000000001</v>
      </c>
      <c r="K150" s="24">
        <v>61931.31</v>
      </c>
      <c r="L150" s="24">
        <v>345804.56</v>
      </c>
      <c r="M150" s="24">
        <v>0</v>
      </c>
      <c r="N150" s="24">
        <v>44322.399999999994</v>
      </c>
      <c r="O150" s="24">
        <v>116807.15000000001</v>
      </c>
      <c r="P150" s="24">
        <v>152531.26999999999</v>
      </c>
      <c r="Q150" s="20">
        <f t="shared" si="7"/>
        <v>6625364.0099999988</v>
      </c>
    </row>
    <row r="151" spans="1:17" x14ac:dyDescent="0.2">
      <c r="A151" s="27"/>
      <c r="B151" s="18" t="s">
        <v>72</v>
      </c>
      <c r="C151" s="18"/>
      <c r="D151" s="21">
        <v>767674</v>
      </c>
      <c r="E151" s="21">
        <v>1005</v>
      </c>
      <c r="F151" s="21">
        <v>0</v>
      </c>
      <c r="G151" s="21">
        <v>0</v>
      </c>
      <c r="H151" s="23">
        <v>298556.38</v>
      </c>
      <c r="I151" s="23">
        <v>0</v>
      </c>
      <c r="J151" s="31">
        <v>577.1</v>
      </c>
      <c r="K151" s="24">
        <v>10140.36</v>
      </c>
      <c r="L151" s="24">
        <v>57530.969999999994</v>
      </c>
      <c r="M151" s="24">
        <v>0</v>
      </c>
      <c r="N151" s="24">
        <v>3775.0699999999997</v>
      </c>
      <c r="O151" s="24">
        <v>15337.25</v>
      </c>
      <c r="P151" s="24">
        <v>0</v>
      </c>
      <c r="Q151" s="20">
        <f t="shared" si="7"/>
        <v>1154596.1300000001</v>
      </c>
    </row>
    <row r="152" spans="1:17" x14ac:dyDescent="0.2">
      <c r="A152" s="25"/>
      <c r="B152" s="26" t="s">
        <v>73</v>
      </c>
      <c r="C152" s="26"/>
      <c r="D152" s="21">
        <v>6497191</v>
      </c>
      <c r="E152" s="21">
        <v>67128.98</v>
      </c>
      <c r="F152" s="21">
        <v>0</v>
      </c>
      <c r="G152" s="21">
        <v>0</v>
      </c>
      <c r="H152" s="23">
        <v>2239384.4500000002</v>
      </c>
      <c r="I152" s="23">
        <v>5924.7199999999993</v>
      </c>
      <c r="J152" s="21">
        <v>44503</v>
      </c>
      <c r="K152" s="24">
        <v>131286.43</v>
      </c>
      <c r="L152" s="24">
        <v>609559.24</v>
      </c>
      <c r="M152" s="24">
        <v>12468.77</v>
      </c>
      <c r="N152" s="24">
        <v>140141.62</v>
      </c>
      <c r="O152" s="24">
        <v>131472.04999999999</v>
      </c>
      <c r="P152" s="24">
        <v>274388.38</v>
      </c>
      <c r="Q152" s="20">
        <f t="shared" si="7"/>
        <v>10153448.640000001</v>
      </c>
    </row>
    <row r="153" spans="1:17" x14ac:dyDescent="0.2">
      <c r="A153" s="27"/>
      <c r="B153" s="18" t="s">
        <v>74</v>
      </c>
      <c r="C153" s="18"/>
      <c r="D153" s="21">
        <v>1490221</v>
      </c>
      <c r="E153" s="21">
        <v>23964</v>
      </c>
      <c r="F153" s="21">
        <v>0</v>
      </c>
      <c r="G153" s="21">
        <v>0</v>
      </c>
      <c r="H153" s="23">
        <v>412546.32999999996</v>
      </c>
      <c r="I153" s="23">
        <v>2972.92</v>
      </c>
      <c r="J153" s="21">
        <v>22826.21</v>
      </c>
      <c r="K153" s="24">
        <v>32998.449999999997</v>
      </c>
      <c r="L153" s="24">
        <v>153995.32</v>
      </c>
      <c r="M153" s="24">
        <v>0</v>
      </c>
      <c r="N153" s="24">
        <v>35132.07</v>
      </c>
      <c r="O153" s="24">
        <v>43766.729999999996</v>
      </c>
      <c r="P153" s="24">
        <v>128031.52</v>
      </c>
      <c r="Q153" s="20">
        <f t="shared" si="7"/>
        <v>2346454.5499999998</v>
      </c>
    </row>
    <row r="154" spans="1:17" x14ac:dyDescent="0.2">
      <c r="A154" s="27"/>
      <c r="B154" s="18" t="s">
        <v>75</v>
      </c>
      <c r="C154" s="18"/>
      <c r="D154" s="21">
        <v>42214</v>
      </c>
      <c r="E154" s="21">
        <v>1960</v>
      </c>
      <c r="F154" s="21">
        <v>0</v>
      </c>
      <c r="G154" s="21">
        <v>0</v>
      </c>
      <c r="H154" s="23">
        <v>15218.400000000001</v>
      </c>
      <c r="I154" s="23">
        <v>0</v>
      </c>
      <c r="J154" s="31">
        <v>3205.02</v>
      </c>
      <c r="K154" s="24">
        <v>6517</v>
      </c>
      <c r="L154" s="24">
        <v>22850.339999999997</v>
      </c>
      <c r="M154" s="24">
        <v>0</v>
      </c>
      <c r="N154" s="24">
        <v>7436.72</v>
      </c>
      <c r="O154" s="24">
        <v>6171.93</v>
      </c>
      <c r="P154" s="24">
        <v>18856.77</v>
      </c>
      <c r="Q154" s="20">
        <f t="shared" si="7"/>
        <v>124430.18000000001</v>
      </c>
    </row>
    <row r="155" spans="1:17" x14ac:dyDescent="0.2">
      <c r="A155" s="27"/>
      <c r="B155" s="18" t="s">
        <v>76</v>
      </c>
      <c r="C155" s="18"/>
      <c r="D155" s="21">
        <v>1633732</v>
      </c>
      <c r="E155" s="21">
        <v>30377.56</v>
      </c>
      <c r="F155" s="21">
        <v>0</v>
      </c>
      <c r="G155" s="21">
        <v>0</v>
      </c>
      <c r="H155" s="23">
        <v>723455.77999999991</v>
      </c>
      <c r="I155" s="23">
        <v>871.56</v>
      </c>
      <c r="J155" s="31">
        <v>6543.58</v>
      </c>
      <c r="K155" s="24">
        <v>22819.68</v>
      </c>
      <c r="L155" s="24">
        <v>135833.84</v>
      </c>
      <c r="M155" s="24">
        <v>0</v>
      </c>
      <c r="N155" s="24">
        <v>29663.77</v>
      </c>
      <c r="O155" s="24">
        <v>26126.129999999997</v>
      </c>
      <c r="P155" s="24">
        <v>46930.48</v>
      </c>
      <c r="Q155" s="20">
        <f t="shared" si="7"/>
        <v>2656354.38</v>
      </c>
    </row>
    <row r="156" spans="1:17" x14ac:dyDescent="0.2">
      <c r="A156" s="18" t="s">
        <v>77</v>
      </c>
      <c r="B156" s="19"/>
      <c r="C156" s="19"/>
      <c r="D156" s="20"/>
      <c r="I156" s="23"/>
      <c r="J156" s="31"/>
      <c r="P156" s="20"/>
      <c r="Q156" s="20"/>
    </row>
    <row r="157" spans="1:17" x14ac:dyDescent="0.2">
      <c r="A157" s="27"/>
      <c r="B157" s="18" t="s">
        <v>78</v>
      </c>
      <c r="C157" s="18"/>
      <c r="D157" s="21">
        <v>37367</v>
      </c>
      <c r="E157" s="21">
        <v>0</v>
      </c>
      <c r="F157" s="21">
        <v>0</v>
      </c>
      <c r="G157" s="21">
        <v>0</v>
      </c>
      <c r="H157" s="23">
        <v>13468.3</v>
      </c>
      <c r="I157" s="23">
        <v>0</v>
      </c>
      <c r="J157" s="21">
        <v>829.87</v>
      </c>
      <c r="K157" s="24">
        <v>1047.71</v>
      </c>
      <c r="L157" s="24">
        <v>4731.74</v>
      </c>
      <c r="M157" s="24">
        <v>0</v>
      </c>
      <c r="N157" s="24">
        <v>1561.24</v>
      </c>
      <c r="O157" s="24">
        <v>639.17000000000007</v>
      </c>
      <c r="P157" s="24">
        <v>0</v>
      </c>
      <c r="Q157" s="20">
        <f>SUM(D157:P157)</f>
        <v>59645.03</v>
      </c>
    </row>
    <row r="158" spans="1:17" x14ac:dyDescent="0.2">
      <c r="A158" s="27"/>
      <c r="B158" s="18" t="s">
        <v>79</v>
      </c>
      <c r="C158" s="18"/>
      <c r="D158" s="21">
        <v>353365</v>
      </c>
      <c r="E158" s="21">
        <v>0</v>
      </c>
      <c r="F158" s="21">
        <v>0</v>
      </c>
      <c r="G158" s="21">
        <v>0</v>
      </c>
      <c r="H158" s="23">
        <v>138124.98000000001</v>
      </c>
      <c r="I158" s="23">
        <v>1280.03</v>
      </c>
      <c r="J158" s="21">
        <v>9595.9699999999993</v>
      </c>
      <c r="K158" s="24">
        <v>17460.62</v>
      </c>
      <c r="L158" s="24">
        <v>68909.87</v>
      </c>
      <c r="M158" s="24">
        <v>18712.449999999997</v>
      </c>
      <c r="N158" s="24">
        <v>19856.830000000002</v>
      </c>
      <c r="O158" s="24">
        <v>12789.87</v>
      </c>
      <c r="P158" s="24">
        <v>41456</v>
      </c>
      <c r="Q158" s="20">
        <f>SUM(D158:P158)</f>
        <v>681551.61999999988</v>
      </c>
    </row>
    <row r="159" spans="1:17" x14ac:dyDescent="0.2">
      <c r="A159" s="18" t="s">
        <v>80</v>
      </c>
      <c r="B159" s="19"/>
      <c r="C159" s="19"/>
      <c r="I159" s="23"/>
      <c r="J159" s="31"/>
      <c r="P159" s="24"/>
      <c r="Q159" s="20"/>
    </row>
    <row r="160" spans="1:17" x14ac:dyDescent="0.2">
      <c r="A160" s="27"/>
      <c r="B160" s="18" t="s">
        <v>81</v>
      </c>
      <c r="C160" s="18"/>
      <c r="D160" s="21">
        <v>111651</v>
      </c>
      <c r="E160" s="21">
        <v>0</v>
      </c>
      <c r="F160" s="21">
        <v>0</v>
      </c>
      <c r="G160" s="21">
        <v>0</v>
      </c>
      <c r="H160" s="23">
        <v>83572.94</v>
      </c>
      <c r="I160" s="23">
        <v>241.52</v>
      </c>
      <c r="J160" s="31">
        <v>1807.59</v>
      </c>
      <c r="K160" s="24">
        <v>1370.5</v>
      </c>
      <c r="L160" s="24">
        <v>8158.5199999999995</v>
      </c>
      <c r="M160" s="24">
        <v>396.36</v>
      </c>
      <c r="N160" s="24">
        <v>1779.62</v>
      </c>
      <c r="O160" s="24">
        <v>3781</v>
      </c>
      <c r="P160" s="24">
        <v>15281.89</v>
      </c>
      <c r="Q160" s="20">
        <f t="shared" ref="Q160:Q167" si="8">SUM(D160:P160)</f>
        <v>228040.93999999994</v>
      </c>
    </row>
    <row r="161" spans="1:17" x14ac:dyDescent="0.2">
      <c r="A161" s="27"/>
      <c r="B161" s="18" t="s">
        <v>80</v>
      </c>
      <c r="C161" s="18"/>
      <c r="D161" s="21">
        <v>352517</v>
      </c>
      <c r="E161" s="21">
        <v>0</v>
      </c>
      <c r="F161" s="21">
        <v>0</v>
      </c>
      <c r="G161" s="21">
        <v>0</v>
      </c>
      <c r="H161" s="23">
        <v>133040.24</v>
      </c>
      <c r="I161" s="23">
        <v>384.81</v>
      </c>
      <c r="J161" s="21">
        <v>2880.7</v>
      </c>
      <c r="K161" s="24">
        <v>5728.15</v>
      </c>
      <c r="L161" s="24">
        <v>29851.85</v>
      </c>
      <c r="M161" s="24">
        <v>224.19</v>
      </c>
      <c r="N161" s="24">
        <v>15399.27</v>
      </c>
      <c r="O161" s="24">
        <v>3977.8900000000003</v>
      </c>
      <c r="P161" s="24">
        <v>21993.27</v>
      </c>
      <c r="Q161" s="20">
        <f t="shared" si="8"/>
        <v>565997.37</v>
      </c>
    </row>
    <row r="162" spans="1:17" x14ac:dyDescent="0.2">
      <c r="A162" s="27"/>
      <c r="B162" s="18" t="s">
        <v>82</v>
      </c>
      <c r="C162" s="18"/>
      <c r="D162" s="21">
        <v>1808103</v>
      </c>
      <c r="E162" s="21">
        <v>0</v>
      </c>
      <c r="F162" s="21">
        <v>0</v>
      </c>
      <c r="G162" s="21">
        <v>0</v>
      </c>
      <c r="H162" s="23">
        <v>308495.66000000003</v>
      </c>
      <c r="I162" s="23">
        <v>892.91000000000008</v>
      </c>
      <c r="J162" s="21">
        <v>6696.2</v>
      </c>
      <c r="K162" s="24">
        <v>73736.28</v>
      </c>
      <c r="L162" s="24">
        <v>286026.45</v>
      </c>
      <c r="M162" s="24">
        <v>5779.42</v>
      </c>
      <c r="N162" s="24">
        <v>44048.43</v>
      </c>
      <c r="O162" s="24">
        <v>34300.21</v>
      </c>
      <c r="P162" s="24">
        <v>44368.27</v>
      </c>
      <c r="Q162" s="20">
        <f t="shared" si="8"/>
        <v>2612446.8300000005</v>
      </c>
    </row>
    <row r="163" spans="1:17" x14ac:dyDescent="0.2">
      <c r="A163" s="27"/>
      <c r="B163" s="18" t="s">
        <v>83</v>
      </c>
      <c r="C163" s="18"/>
      <c r="D163" s="21">
        <v>4662729</v>
      </c>
      <c r="E163" s="21">
        <v>138015.14000000001</v>
      </c>
      <c r="F163" s="21">
        <v>0</v>
      </c>
      <c r="G163" s="21">
        <v>0</v>
      </c>
      <c r="H163" s="23">
        <v>1816786.76</v>
      </c>
      <c r="I163" s="23">
        <v>5255.5199999999995</v>
      </c>
      <c r="J163" s="21">
        <v>39371.160000000003</v>
      </c>
      <c r="K163" s="24">
        <v>138916.44</v>
      </c>
      <c r="L163" s="24">
        <v>546440.81000000006</v>
      </c>
      <c r="M163" s="24">
        <v>34612.800000000003</v>
      </c>
      <c r="N163" s="24">
        <v>124135.86</v>
      </c>
      <c r="O163" s="24">
        <v>66025.22</v>
      </c>
      <c r="P163" s="24">
        <v>254505.06</v>
      </c>
      <c r="Q163" s="20">
        <f t="shared" si="8"/>
        <v>7826793.7699999996</v>
      </c>
    </row>
    <row r="164" spans="1:17" x14ac:dyDescent="0.2">
      <c r="A164" s="27"/>
      <c r="B164" s="18" t="s">
        <v>84</v>
      </c>
      <c r="C164" s="18"/>
      <c r="D164" s="21">
        <v>23583894</v>
      </c>
      <c r="E164" s="21">
        <v>1351881.88</v>
      </c>
      <c r="F164" s="21">
        <v>0</v>
      </c>
      <c r="G164" s="21">
        <v>1418591.96</v>
      </c>
      <c r="H164" s="23">
        <v>8853328.8599999994</v>
      </c>
      <c r="I164" s="23">
        <v>25614.480000000003</v>
      </c>
      <c r="J164" s="21">
        <v>191833.68000000002</v>
      </c>
      <c r="K164" s="24">
        <v>533432.59</v>
      </c>
      <c r="L164" s="24">
        <v>2176449.9699999997</v>
      </c>
      <c r="M164" s="24">
        <v>185682.63</v>
      </c>
      <c r="N164" s="24">
        <v>593623.13</v>
      </c>
      <c r="O164" s="24">
        <v>416689.72000000003</v>
      </c>
      <c r="P164" s="24">
        <v>1220011.33</v>
      </c>
      <c r="Q164" s="20">
        <f t="shared" si="8"/>
        <v>40551034.230000004</v>
      </c>
    </row>
    <row r="165" spans="1:17" x14ac:dyDescent="0.2">
      <c r="A165" s="27"/>
      <c r="B165" s="18" t="s">
        <v>85</v>
      </c>
      <c r="C165" s="18"/>
      <c r="D165" s="21">
        <v>1402645</v>
      </c>
      <c r="E165" s="21">
        <v>328279.88</v>
      </c>
      <c r="F165" s="21">
        <v>0</v>
      </c>
      <c r="G165" s="21">
        <v>0</v>
      </c>
      <c r="H165" s="23">
        <v>1053627.42</v>
      </c>
      <c r="I165" s="23">
        <v>3105.6</v>
      </c>
      <c r="J165" s="21">
        <v>19726.12</v>
      </c>
      <c r="K165" s="24">
        <v>49699.71</v>
      </c>
      <c r="L165" s="24">
        <v>186793.37</v>
      </c>
      <c r="M165" s="24">
        <v>6388.03</v>
      </c>
      <c r="N165" s="24">
        <v>23124.28</v>
      </c>
      <c r="O165" s="24">
        <v>20377.449999999997</v>
      </c>
      <c r="P165" s="24">
        <v>147197.15</v>
      </c>
      <c r="Q165" s="20">
        <f t="shared" si="8"/>
        <v>3240964.01</v>
      </c>
    </row>
    <row r="166" spans="1:17" x14ac:dyDescent="0.2">
      <c r="A166" s="27"/>
      <c r="B166" s="18" t="s">
        <v>86</v>
      </c>
      <c r="C166" s="18"/>
      <c r="D166" s="21">
        <v>5335220</v>
      </c>
      <c r="E166" s="21">
        <v>0</v>
      </c>
      <c r="F166" s="21">
        <v>0</v>
      </c>
      <c r="G166" s="21">
        <v>0</v>
      </c>
      <c r="H166" s="23">
        <v>744175.75</v>
      </c>
      <c r="I166" s="23">
        <v>2153.9299999999998</v>
      </c>
      <c r="J166" s="21">
        <v>16153.86</v>
      </c>
      <c r="K166" s="24">
        <v>135184.22</v>
      </c>
      <c r="L166" s="24">
        <v>517384.19000000006</v>
      </c>
      <c r="M166" s="24">
        <v>16856.78</v>
      </c>
      <c r="N166" s="24">
        <v>70735.94</v>
      </c>
      <c r="O166" s="24">
        <v>20599.18</v>
      </c>
      <c r="P166" s="24">
        <v>113797.33</v>
      </c>
      <c r="Q166" s="20">
        <f t="shared" si="8"/>
        <v>6972261.1800000006</v>
      </c>
    </row>
    <row r="167" spans="1:17" x14ac:dyDescent="0.2">
      <c r="A167" s="27"/>
      <c r="B167" s="18" t="s">
        <v>87</v>
      </c>
      <c r="C167" s="18"/>
      <c r="D167" s="21">
        <v>5749613</v>
      </c>
      <c r="E167" s="21">
        <v>410</v>
      </c>
      <c r="F167" s="21">
        <v>0</v>
      </c>
      <c r="G167" s="21">
        <v>0</v>
      </c>
      <c r="H167" s="23">
        <v>2868329.23</v>
      </c>
      <c r="I167" s="23">
        <v>8297.06</v>
      </c>
      <c r="J167" s="21">
        <v>62149.68</v>
      </c>
      <c r="K167" s="24">
        <v>150414.95000000001</v>
      </c>
      <c r="L167" s="24">
        <v>557815.32000000007</v>
      </c>
      <c r="M167" s="24">
        <v>33809.339999999997</v>
      </c>
      <c r="N167" s="24">
        <v>193304.95999999999</v>
      </c>
      <c r="O167" s="24">
        <v>77361.17</v>
      </c>
      <c r="P167" s="24">
        <v>393650.26</v>
      </c>
      <c r="Q167" s="20">
        <f t="shared" si="8"/>
        <v>10095154.970000001</v>
      </c>
    </row>
    <row r="168" spans="1:17" x14ac:dyDescent="0.2">
      <c r="A168" s="18" t="s">
        <v>88</v>
      </c>
      <c r="B168" s="19"/>
      <c r="C168" s="19"/>
      <c r="I168" s="23"/>
      <c r="J168" s="31"/>
      <c r="P168" s="30"/>
      <c r="Q168" s="20"/>
    </row>
    <row r="169" spans="1:17" x14ac:dyDescent="0.2">
      <c r="A169" s="27"/>
      <c r="B169" s="18" t="s">
        <v>666</v>
      </c>
      <c r="C169" s="32" t="s">
        <v>89</v>
      </c>
      <c r="I169" s="23"/>
      <c r="P169" s="30"/>
      <c r="Q169" s="20"/>
    </row>
    <row r="170" spans="1:17" x14ac:dyDescent="0.2">
      <c r="B170" s="39" t="s">
        <v>90</v>
      </c>
      <c r="C170" s="18"/>
      <c r="D170" s="21">
        <v>45656</v>
      </c>
      <c r="E170" s="21">
        <v>292.5</v>
      </c>
      <c r="F170" s="21">
        <v>0</v>
      </c>
      <c r="G170" s="21">
        <v>0</v>
      </c>
      <c r="H170" s="23">
        <v>58552.12000000001</v>
      </c>
      <c r="I170" s="23">
        <v>174.45999999999998</v>
      </c>
      <c r="J170" s="21">
        <v>1306.8</v>
      </c>
      <c r="K170" s="24">
        <v>1532.46</v>
      </c>
      <c r="L170" s="24">
        <v>7795.59</v>
      </c>
      <c r="M170" s="24">
        <v>1742.3</v>
      </c>
      <c r="N170" s="24">
        <v>4514.7900000000009</v>
      </c>
      <c r="O170" s="24">
        <v>919.02</v>
      </c>
      <c r="P170" s="24">
        <v>11792.87</v>
      </c>
      <c r="Q170" s="20">
        <f>SUM(D170:P170)</f>
        <v>134278.91000000003</v>
      </c>
    </row>
    <row r="171" spans="1:17" x14ac:dyDescent="0.2">
      <c r="A171" s="27"/>
      <c r="B171" s="18" t="s">
        <v>91</v>
      </c>
      <c r="C171" s="18"/>
      <c r="D171" s="21">
        <v>1968808</v>
      </c>
      <c r="E171" s="21">
        <v>7555.5</v>
      </c>
      <c r="F171" s="21">
        <v>0</v>
      </c>
      <c r="G171" s="21">
        <v>0</v>
      </c>
      <c r="H171" s="23">
        <v>878048.27</v>
      </c>
      <c r="I171" s="23">
        <v>2620.4900000000002</v>
      </c>
      <c r="J171" s="21">
        <v>19711.810000000001</v>
      </c>
      <c r="K171" s="24">
        <v>24855.71</v>
      </c>
      <c r="L171" s="24">
        <v>123315.75</v>
      </c>
      <c r="M171" s="24">
        <v>14726.5</v>
      </c>
      <c r="N171" s="24">
        <v>32578.559999999998</v>
      </c>
      <c r="O171" s="24">
        <v>30161.399999999998</v>
      </c>
      <c r="P171" s="24">
        <v>124449.53</v>
      </c>
      <c r="Q171" s="20">
        <f>SUM(D171:P171)</f>
        <v>3226831.52</v>
      </c>
    </row>
    <row r="172" spans="1:17" x14ac:dyDescent="0.2">
      <c r="A172" s="27"/>
      <c r="B172" s="18" t="s">
        <v>92</v>
      </c>
      <c r="C172" s="18"/>
      <c r="D172" s="21">
        <v>2039563</v>
      </c>
      <c r="E172" s="21">
        <v>139366.06</v>
      </c>
      <c r="F172" s="21">
        <v>0</v>
      </c>
      <c r="G172" s="21">
        <v>0</v>
      </c>
      <c r="H172" s="23">
        <v>1756210.0299999998</v>
      </c>
      <c r="I172" s="23">
        <v>5232.7700000000004</v>
      </c>
      <c r="J172" s="21">
        <v>39242.400000000001</v>
      </c>
      <c r="K172" s="24">
        <v>65249.279999999999</v>
      </c>
      <c r="L172" s="24">
        <v>257144.31999999998</v>
      </c>
      <c r="M172" s="24">
        <v>12043.77</v>
      </c>
      <c r="N172" s="24">
        <v>64008.84</v>
      </c>
      <c r="O172" s="24">
        <v>33797.14</v>
      </c>
      <c r="P172" s="24">
        <v>224428.05</v>
      </c>
      <c r="Q172" s="20">
        <f>SUM(D172:P172)</f>
        <v>4636285.6599999983</v>
      </c>
    </row>
    <row r="173" spans="1:17" x14ac:dyDescent="0.2">
      <c r="A173" s="18" t="s">
        <v>93</v>
      </c>
      <c r="B173" s="19"/>
      <c r="C173" s="19"/>
      <c r="D173" s="31"/>
      <c r="I173" s="23"/>
      <c r="J173" s="31"/>
      <c r="P173" s="24"/>
      <c r="Q173" s="20"/>
    </row>
    <row r="174" spans="1:17" x14ac:dyDescent="0.2">
      <c r="A174" s="27"/>
      <c r="B174" s="18" t="s">
        <v>94</v>
      </c>
      <c r="C174" s="18"/>
      <c r="D174" s="21">
        <v>586028</v>
      </c>
      <c r="E174" s="21">
        <v>4992</v>
      </c>
      <c r="F174" s="21">
        <v>0</v>
      </c>
      <c r="G174" s="21">
        <v>0</v>
      </c>
      <c r="H174" s="23">
        <v>458186.13</v>
      </c>
      <c r="I174" s="23">
        <v>1127.05</v>
      </c>
      <c r="J174" s="21">
        <v>8441.7800000000007</v>
      </c>
      <c r="K174" s="24">
        <v>12991.21</v>
      </c>
      <c r="L174" s="24">
        <v>66496.639999999999</v>
      </c>
      <c r="M174" s="24">
        <v>0</v>
      </c>
      <c r="N174" s="24">
        <v>22776.07</v>
      </c>
      <c r="O174" s="24">
        <v>5450.8600000000006</v>
      </c>
      <c r="P174" s="24">
        <v>55670.09</v>
      </c>
      <c r="Q174" s="20">
        <f>SUM(D174:P174)</f>
        <v>1222159.83</v>
      </c>
    </row>
    <row r="175" spans="1:17" x14ac:dyDescent="0.2">
      <c r="A175" s="27"/>
      <c r="B175" s="18" t="s">
        <v>95</v>
      </c>
      <c r="C175" s="18"/>
      <c r="D175" s="21">
        <v>920534</v>
      </c>
      <c r="E175" s="21">
        <v>0</v>
      </c>
      <c r="F175" s="21">
        <v>0</v>
      </c>
      <c r="G175" s="21">
        <v>0</v>
      </c>
      <c r="H175" s="23">
        <v>420595.55000000005</v>
      </c>
      <c r="I175" s="23">
        <v>1033.94</v>
      </c>
      <c r="J175" s="21">
        <v>7735.93</v>
      </c>
      <c r="K175" s="24">
        <v>0</v>
      </c>
      <c r="L175" s="24">
        <v>25731.279999999999</v>
      </c>
      <c r="M175" s="24">
        <v>0</v>
      </c>
      <c r="N175" s="24">
        <v>51290.37</v>
      </c>
      <c r="O175" s="24">
        <v>9921.5500000000011</v>
      </c>
      <c r="P175" s="24">
        <v>57720.73</v>
      </c>
      <c r="Q175" s="20">
        <f>SUM(D175:P175)</f>
        <v>1494563.35</v>
      </c>
    </row>
    <row r="176" spans="1:17" x14ac:dyDescent="0.2">
      <c r="A176" s="18" t="s">
        <v>96</v>
      </c>
      <c r="B176" s="19"/>
      <c r="C176" s="19"/>
      <c r="I176" s="23"/>
      <c r="J176" s="31"/>
      <c r="P176" s="24"/>
      <c r="Q176" s="20"/>
    </row>
    <row r="177" spans="1:17" x14ac:dyDescent="0.2">
      <c r="A177" s="27"/>
      <c r="B177" s="18" t="s">
        <v>97</v>
      </c>
      <c r="C177" s="18"/>
      <c r="D177" s="21">
        <v>1735915</v>
      </c>
      <c r="E177" s="21">
        <v>93316</v>
      </c>
      <c r="F177" s="21">
        <v>0</v>
      </c>
      <c r="G177" s="21">
        <v>0</v>
      </c>
      <c r="H177" s="23">
        <v>490390.16</v>
      </c>
      <c r="I177" s="23">
        <v>3175.47</v>
      </c>
      <c r="J177" s="21">
        <v>23765.78</v>
      </c>
      <c r="K177" s="24">
        <v>67577.98</v>
      </c>
      <c r="L177" s="24">
        <v>260083.22</v>
      </c>
      <c r="M177" s="24">
        <v>10050.39</v>
      </c>
      <c r="N177" s="24">
        <v>70543.570000000007</v>
      </c>
      <c r="O177" s="24">
        <v>27225.88</v>
      </c>
      <c r="P177" s="24">
        <v>141839.46</v>
      </c>
      <c r="Q177" s="20">
        <f>SUM(D177:P177)</f>
        <v>2923882.91</v>
      </c>
    </row>
    <row r="178" spans="1:17" x14ac:dyDescent="0.2">
      <c r="A178" s="18" t="s">
        <v>98</v>
      </c>
      <c r="B178" s="19"/>
      <c r="C178" s="19"/>
      <c r="I178" s="23"/>
      <c r="J178" s="31"/>
      <c r="P178" s="24"/>
      <c r="Q178" s="20"/>
    </row>
    <row r="179" spans="1:17" x14ac:dyDescent="0.2">
      <c r="A179" s="27"/>
      <c r="B179" s="18" t="s">
        <v>99</v>
      </c>
      <c r="C179" s="18"/>
      <c r="D179" s="21">
        <v>97923</v>
      </c>
      <c r="E179" s="21">
        <v>0</v>
      </c>
      <c r="F179" s="21">
        <v>0</v>
      </c>
      <c r="G179" s="21">
        <v>0</v>
      </c>
      <c r="H179" s="23">
        <v>31705.590000000004</v>
      </c>
      <c r="I179" s="23">
        <v>201.93</v>
      </c>
      <c r="J179" s="31">
        <v>1511.89</v>
      </c>
      <c r="K179" s="24">
        <v>4216.03</v>
      </c>
      <c r="L179" s="24">
        <v>17321.690000000002</v>
      </c>
      <c r="M179" s="24">
        <v>0</v>
      </c>
      <c r="N179" s="24">
        <v>25987.309999999998</v>
      </c>
      <c r="O179" s="24">
        <v>1175.28</v>
      </c>
      <c r="P179" s="24">
        <v>12233.18</v>
      </c>
      <c r="Q179" s="20">
        <f>SUM(D179:P179)</f>
        <v>192275.9</v>
      </c>
    </row>
    <row r="180" spans="1:17" x14ac:dyDescent="0.2">
      <c r="A180" s="2" t="s">
        <v>710</v>
      </c>
      <c r="B180" s="2"/>
      <c r="C180" s="2"/>
      <c r="D180" s="3"/>
      <c r="E180" s="35"/>
      <c r="F180" s="35"/>
      <c r="G180" s="36"/>
      <c r="H180" s="3"/>
      <c r="I180" s="3"/>
      <c r="J180" s="3"/>
      <c r="K180" s="3"/>
      <c r="L180" s="3"/>
      <c r="M180" s="3"/>
      <c r="N180" s="3"/>
      <c r="O180" s="3"/>
      <c r="P180" s="3"/>
      <c r="Q180" s="3"/>
    </row>
    <row r="181" spans="1:17" x14ac:dyDescent="0.2">
      <c r="A181" s="4" t="s">
        <v>598</v>
      </c>
      <c r="B181" s="5"/>
      <c r="C181" s="5"/>
      <c r="D181" s="69"/>
      <c r="E181" s="70" t="s">
        <v>762</v>
      </c>
      <c r="F181" s="70"/>
      <c r="G181" s="70"/>
      <c r="H181" s="71"/>
      <c r="I181" s="72" t="s">
        <v>737</v>
      </c>
      <c r="J181" s="73"/>
      <c r="K181" s="73"/>
      <c r="L181" s="73"/>
      <c r="M181" s="73"/>
      <c r="N181" s="73"/>
      <c r="O181" s="73"/>
      <c r="P181" s="6"/>
      <c r="Q181" s="7"/>
    </row>
    <row r="182" spans="1:17" x14ac:dyDescent="0.2">
      <c r="A182" s="8"/>
      <c r="B182" s="9"/>
      <c r="C182" s="9"/>
      <c r="D182" s="69"/>
      <c r="E182" s="7"/>
      <c r="F182" s="70"/>
      <c r="G182" s="70"/>
      <c r="H182" s="80" t="s">
        <v>599</v>
      </c>
      <c r="I182" s="72"/>
      <c r="J182" s="74"/>
      <c r="K182" s="75" t="s">
        <v>741</v>
      </c>
      <c r="L182" s="76" t="s">
        <v>774</v>
      </c>
      <c r="M182" s="77"/>
      <c r="N182" s="73"/>
      <c r="O182" s="73"/>
      <c r="P182" s="10"/>
      <c r="Q182" s="11"/>
    </row>
    <row r="183" spans="1:17" x14ac:dyDescent="0.2">
      <c r="A183" s="12"/>
      <c r="B183" s="9"/>
      <c r="C183" s="9"/>
      <c r="D183" s="78" t="s">
        <v>758</v>
      </c>
      <c r="E183" s="31" t="s">
        <v>757</v>
      </c>
      <c r="F183" s="31"/>
      <c r="G183" s="79"/>
      <c r="H183" s="80" t="s">
        <v>785</v>
      </c>
      <c r="I183" s="80" t="s">
        <v>711</v>
      </c>
      <c r="J183" s="10" t="s">
        <v>731</v>
      </c>
      <c r="K183" s="81" t="s">
        <v>735</v>
      </c>
      <c r="L183" s="82"/>
      <c r="M183" s="75" t="s">
        <v>742</v>
      </c>
      <c r="N183" s="83" t="s">
        <v>736</v>
      </c>
      <c r="O183" s="83" t="s">
        <v>734</v>
      </c>
      <c r="P183" s="84" t="s">
        <v>715</v>
      </c>
      <c r="Q183" s="11"/>
    </row>
    <row r="184" spans="1:17" x14ac:dyDescent="0.2">
      <c r="A184" s="12"/>
      <c r="B184" s="9"/>
      <c r="C184" s="9"/>
      <c r="D184" s="10" t="s">
        <v>729</v>
      </c>
      <c r="E184" s="21" t="s">
        <v>759</v>
      </c>
      <c r="H184" s="80" t="s">
        <v>786</v>
      </c>
      <c r="I184" s="80" t="s">
        <v>712</v>
      </c>
      <c r="J184" s="80" t="s">
        <v>732</v>
      </c>
      <c r="K184" s="81" t="s">
        <v>742</v>
      </c>
      <c r="L184" s="81" t="s">
        <v>778</v>
      </c>
      <c r="M184" s="81" t="s">
        <v>779</v>
      </c>
      <c r="N184" s="80" t="s">
        <v>755</v>
      </c>
      <c r="O184" s="80" t="s">
        <v>704</v>
      </c>
      <c r="P184" s="84" t="s">
        <v>716</v>
      </c>
      <c r="Q184" s="11"/>
    </row>
    <row r="185" spans="1:17" x14ac:dyDescent="0.2">
      <c r="A185" s="12"/>
      <c r="B185" s="9"/>
      <c r="C185" s="9"/>
      <c r="D185" s="80" t="s">
        <v>601</v>
      </c>
      <c r="E185" s="6" t="s">
        <v>600</v>
      </c>
      <c r="F185" s="6" t="s">
        <v>728</v>
      </c>
      <c r="G185" s="83" t="s">
        <v>602</v>
      </c>
      <c r="H185" s="80" t="s">
        <v>603</v>
      </c>
      <c r="I185" s="80" t="s">
        <v>713</v>
      </c>
      <c r="J185" s="80" t="s">
        <v>733</v>
      </c>
      <c r="K185" s="81" t="s">
        <v>743</v>
      </c>
      <c r="L185" s="80" t="s">
        <v>780</v>
      </c>
      <c r="M185" s="80" t="s">
        <v>780</v>
      </c>
      <c r="N185" s="80" t="s">
        <v>780</v>
      </c>
      <c r="O185" s="80" t="s">
        <v>780</v>
      </c>
      <c r="P185" s="85" t="s">
        <v>604</v>
      </c>
      <c r="Q185" s="11"/>
    </row>
    <row r="186" spans="1:17" x14ac:dyDescent="0.2">
      <c r="A186" s="19"/>
      <c r="B186" s="19"/>
      <c r="C186" s="9"/>
      <c r="D186" s="80" t="s">
        <v>605</v>
      </c>
      <c r="E186" s="10" t="s">
        <v>730</v>
      </c>
      <c r="F186" s="10" t="s">
        <v>705</v>
      </c>
      <c r="G186" s="80" t="s">
        <v>730</v>
      </c>
      <c r="H186" s="80" t="s">
        <v>754</v>
      </c>
      <c r="I186" s="80" t="s">
        <v>601</v>
      </c>
      <c r="J186" s="80" t="s">
        <v>705</v>
      </c>
      <c r="K186" s="81" t="s">
        <v>756</v>
      </c>
      <c r="L186" s="80" t="s">
        <v>781</v>
      </c>
      <c r="M186" s="80" t="s">
        <v>782</v>
      </c>
      <c r="N186" s="80" t="s">
        <v>783</v>
      </c>
      <c r="O186" s="80" t="s">
        <v>784</v>
      </c>
      <c r="P186" s="85" t="s">
        <v>606</v>
      </c>
      <c r="Q186" s="13" t="s">
        <v>607</v>
      </c>
    </row>
    <row r="187" spans="1:17" x14ac:dyDescent="0.2">
      <c r="A187" s="14" t="s">
        <v>608</v>
      </c>
      <c r="B187" s="15"/>
      <c r="C187" s="16"/>
      <c r="D187" s="86" t="s">
        <v>609</v>
      </c>
      <c r="E187" s="86" t="s">
        <v>609</v>
      </c>
      <c r="F187" s="86" t="s">
        <v>609</v>
      </c>
      <c r="G187" s="86" t="s">
        <v>609</v>
      </c>
      <c r="H187" s="86" t="s">
        <v>609</v>
      </c>
      <c r="I187" s="86" t="s">
        <v>609</v>
      </c>
      <c r="J187" s="86" t="s">
        <v>609</v>
      </c>
      <c r="K187" s="86" t="s">
        <v>609</v>
      </c>
      <c r="L187" s="86" t="s">
        <v>609</v>
      </c>
      <c r="M187" s="86" t="s">
        <v>609</v>
      </c>
      <c r="N187" s="86" t="s">
        <v>609</v>
      </c>
      <c r="O187" s="86" t="s">
        <v>609</v>
      </c>
      <c r="P187" s="87" t="s">
        <v>609</v>
      </c>
      <c r="Q187" s="17" t="s">
        <v>609</v>
      </c>
    </row>
    <row r="188" spans="1:17" x14ac:dyDescent="0.2">
      <c r="A188" s="18" t="s">
        <v>100</v>
      </c>
      <c r="B188" s="19"/>
      <c r="C188" s="19"/>
      <c r="I188" s="23"/>
      <c r="J188" s="31"/>
      <c r="P188" s="30"/>
      <c r="Q188" s="20"/>
    </row>
    <row r="189" spans="1:17" x14ac:dyDescent="0.2">
      <c r="A189" s="27"/>
      <c r="B189" s="18" t="s">
        <v>101</v>
      </c>
      <c r="C189" s="18"/>
      <c r="D189" s="21">
        <v>0</v>
      </c>
      <c r="E189" s="21">
        <v>0</v>
      </c>
      <c r="F189" s="21">
        <v>0</v>
      </c>
      <c r="G189" s="21">
        <v>0</v>
      </c>
      <c r="H189" s="23">
        <v>0</v>
      </c>
      <c r="I189" s="23">
        <v>0</v>
      </c>
      <c r="J189" s="21">
        <v>0</v>
      </c>
      <c r="K189" s="24">
        <v>4606.57</v>
      </c>
      <c r="L189" s="24">
        <v>16009.480000000001</v>
      </c>
      <c r="M189" s="24">
        <v>0</v>
      </c>
      <c r="N189" s="24">
        <v>5680.91</v>
      </c>
      <c r="O189" s="24">
        <v>3487.78</v>
      </c>
      <c r="P189" s="34">
        <v>0</v>
      </c>
      <c r="Q189" s="20">
        <f t="shared" ref="Q189:Q203" si="9">SUM(D189:P189)</f>
        <v>29784.74</v>
      </c>
    </row>
    <row r="190" spans="1:17" x14ac:dyDescent="0.2">
      <c r="A190" s="27"/>
      <c r="B190" s="18" t="s">
        <v>102</v>
      </c>
      <c r="C190" s="18"/>
      <c r="D190" s="21">
        <v>873337</v>
      </c>
      <c r="E190" s="21">
        <v>2177</v>
      </c>
      <c r="F190" s="21">
        <v>0</v>
      </c>
      <c r="G190" s="21">
        <v>15991.71</v>
      </c>
      <c r="H190" s="23">
        <v>305105.84999999998</v>
      </c>
      <c r="I190" s="23">
        <v>2946.33</v>
      </c>
      <c r="J190" s="21">
        <v>0</v>
      </c>
      <c r="K190" s="24">
        <v>27649.46</v>
      </c>
      <c r="L190" s="24">
        <v>111799.15</v>
      </c>
      <c r="M190" s="24">
        <v>8253.48</v>
      </c>
      <c r="N190" s="24">
        <v>35258.53</v>
      </c>
      <c r="O190" s="24">
        <v>33373.25</v>
      </c>
      <c r="P190" s="24">
        <v>131281.20000000001</v>
      </c>
      <c r="Q190" s="20">
        <f t="shared" si="9"/>
        <v>1547172.96</v>
      </c>
    </row>
    <row r="191" spans="1:17" x14ac:dyDescent="0.2">
      <c r="A191" s="27"/>
      <c r="B191" s="18" t="s">
        <v>103</v>
      </c>
      <c r="C191" s="18"/>
      <c r="D191" s="21">
        <v>6343</v>
      </c>
      <c r="E191" s="21">
        <v>0</v>
      </c>
      <c r="F191" s="21">
        <v>0</v>
      </c>
      <c r="G191" s="21">
        <v>0</v>
      </c>
      <c r="H191" s="23">
        <v>2414.17</v>
      </c>
      <c r="I191" s="23">
        <v>0</v>
      </c>
      <c r="J191" s="21">
        <v>0</v>
      </c>
      <c r="K191" s="24">
        <v>2370.9899999999998</v>
      </c>
      <c r="L191" s="24">
        <v>8480.26</v>
      </c>
      <c r="M191" s="24">
        <v>0</v>
      </c>
      <c r="N191" s="24">
        <v>16271.69</v>
      </c>
      <c r="O191" s="24">
        <v>0</v>
      </c>
      <c r="P191" s="24">
        <v>0</v>
      </c>
      <c r="Q191" s="20">
        <f t="shared" si="9"/>
        <v>35880.11</v>
      </c>
    </row>
    <row r="192" spans="1:17" x14ac:dyDescent="0.2">
      <c r="A192" s="27"/>
      <c r="B192" s="18" t="s">
        <v>104</v>
      </c>
      <c r="C192" s="18"/>
      <c r="D192" s="21">
        <v>16575</v>
      </c>
      <c r="E192" s="21">
        <v>0</v>
      </c>
      <c r="F192" s="21">
        <v>0</v>
      </c>
      <c r="G192" s="21">
        <v>0</v>
      </c>
      <c r="H192" s="23">
        <v>6451.41</v>
      </c>
      <c r="I192" s="23">
        <v>165.96</v>
      </c>
      <c r="J192" s="21">
        <v>0</v>
      </c>
      <c r="K192" s="24">
        <v>994.99</v>
      </c>
      <c r="L192" s="24">
        <v>4467.32</v>
      </c>
      <c r="M192" s="24">
        <v>0</v>
      </c>
      <c r="N192" s="24">
        <v>5109.4399999999996</v>
      </c>
      <c r="O192" s="24">
        <v>2612.15</v>
      </c>
      <c r="P192" s="24">
        <v>6855.82</v>
      </c>
      <c r="Q192" s="20">
        <f t="shared" si="9"/>
        <v>43232.090000000004</v>
      </c>
    </row>
    <row r="193" spans="1:17" x14ac:dyDescent="0.2">
      <c r="A193" s="27"/>
      <c r="B193" s="18" t="s">
        <v>105</v>
      </c>
      <c r="C193" s="18"/>
      <c r="D193" s="21">
        <v>20636</v>
      </c>
      <c r="E193" s="21">
        <v>45</v>
      </c>
      <c r="F193" s="21">
        <v>0</v>
      </c>
      <c r="G193" s="21">
        <v>0</v>
      </c>
      <c r="H193" s="23">
        <v>7973.6900000000005</v>
      </c>
      <c r="I193" s="23">
        <v>0</v>
      </c>
      <c r="J193" s="21">
        <v>2854.63</v>
      </c>
      <c r="K193" s="24">
        <v>6042.16</v>
      </c>
      <c r="L193" s="24">
        <v>20446.29</v>
      </c>
      <c r="M193" s="24">
        <v>0</v>
      </c>
      <c r="N193" s="24">
        <v>12190.65</v>
      </c>
      <c r="O193" s="24">
        <v>3689.31</v>
      </c>
      <c r="P193" s="24">
        <v>19056.62</v>
      </c>
      <c r="Q193" s="20">
        <f t="shared" si="9"/>
        <v>92934.349999999991</v>
      </c>
    </row>
    <row r="194" spans="1:17" x14ac:dyDescent="0.2">
      <c r="A194" s="27"/>
      <c r="B194" s="18" t="s">
        <v>106</v>
      </c>
      <c r="C194" s="18"/>
      <c r="D194" s="21">
        <v>136544</v>
      </c>
      <c r="E194" s="21">
        <v>515</v>
      </c>
      <c r="F194" s="21">
        <v>0</v>
      </c>
      <c r="G194" s="21">
        <v>3036.53</v>
      </c>
      <c r="H194" s="23">
        <v>51477.770000000004</v>
      </c>
      <c r="I194" s="23">
        <v>451.45000000000005</v>
      </c>
      <c r="J194" s="21">
        <v>3362.86</v>
      </c>
      <c r="K194" s="24">
        <v>3880.75</v>
      </c>
      <c r="L194" s="24">
        <v>17015.599999999999</v>
      </c>
      <c r="M194" s="24">
        <v>1204.01</v>
      </c>
      <c r="N194" s="24">
        <v>30422.54</v>
      </c>
      <c r="O194" s="24">
        <v>2507.75</v>
      </c>
      <c r="P194" s="24">
        <v>23950.31</v>
      </c>
      <c r="Q194" s="20">
        <f t="shared" si="9"/>
        <v>274368.57</v>
      </c>
    </row>
    <row r="195" spans="1:17" x14ac:dyDescent="0.2">
      <c r="A195" s="27"/>
      <c r="B195" s="18" t="s">
        <v>107</v>
      </c>
      <c r="C195" s="18"/>
      <c r="D195" s="21">
        <v>4382188</v>
      </c>
      <c r="E195" s="21">
        <v>14807.07</v>
      </c>
      <c r="F195" s="21">
        <v>0</v>
      </c>
      <c r="G195" s="21">
        <v>83410.42</v>
      </c>
      <c r="H195" s="23">
        <v>1452918</v>
      </c>
      <c r="I195" s="23">
        <v>6761.42</v>
      </c>
      <c r="J195" s="31">
        <v>50626.880000000005</v>
      </c>
      <c r="K195" s="24">
        <v>160688.63</v>
      </c>
      <c r="L195" s="24">
        <v>549600.32999999996</v>
      </c>
      <c r="M195" s="24">
        <v>-2608</v>
      </c>
      <c r="N195" s="24">
        <v>191916.33000000002</v>
      </c>
      <c r="O195" s="24">
        <v>42571.63</v>
      </c>
      <c r="P195" s="24">
        <v>316996.42</v>
      </c>
      <c r="Q195" s="20">
        <f t="shared" si="9"/>
        <v>7249877.1299999999</v>
      </c>
    </row>
    <row r="196" spans="1:17" x14ac:dyDescent="0.2">
      <c r="A196" s="27"/>
      <c r="B196" s="18" t="s">
        <v>108</v>
      </c>
      <c r="C196" s="18"/>
      <c r="D196" s="21">
        <v>78608</v>
      </c>
      <c r="E196" s="21">
        <v>0</v>
      </c>
      <c r="F196" s="21">
        <v>0</v>
      </c>
      <c r="G196" s="21">
        <v>0</v>
      </c>
      <c r="H196" s="23">
        <v>30951.35</v>
      </c>
      <c r="I196" s="23">
        <v>429.95000000000005</v>
      </c>
      <c r="J196" s="21">
        <v>0</v>
      </c>
      <c r="K196" s="24">
        <v>2989.43</v>
      </c>
      <c r="L196" s="24">
        <v>13570.82</v>
      </c>
      <c r="M196" s="24">
        <v>0</v>
      </c>
      <c r="N196" s="24">
        <v>3591.31</v>
      </c>
      <c r="O196" s="24">
        <v>2502.6999999999998</v>
      </c>
      <c r="P196" s="24">
        <v>14022.74</v>
      </c>
      <c r="Q196" s="20">
        <f t="shared" si="9"/>
        <v>146666.29999999999</v>
      </c>
    </row>
    <row r="197" spans="1:17" x14ac:dyDescent="0.2">
      <c r="A197" s="27"/>
      <c r="B197" s="18" t="s">
        <v>109</v>
      </c>
      <c r="C197" s="18"/>
      <c r="D197" s="21">
        <v>37135</v>
      </c>
      <c r="E197" s="21">
        <v>0</v>
      </c>
      <c r="F197" s="21">
        <v>0</v>
      </c>
      <c r="G197" s="21">
        <v>0</v>
      </c>
      <c r="H197" s="23">
        <v>11853.01</v>
      </c>
      <c r="I197" s="23">
        <v>296.91000000000003</v>
      </c>
      <c r="J197" s="21">
        <v>0</v>
      </c>
      <c r="K197" s="24">
        <v>2480.04</v>
      </c>
      <c r="L197" s="24">
        <v>9627.2099999999991</v>
      </c>
      <c r="M197" s="24">
        <v>0</v>
      </c>
      <c r="N197" s="24">
        <v>4208.7</v>
      </c>
      <c r="O197" s="24">
        <v>568.5</v>
      </c>
      <c r="P197" s="24">
        <v>12794.67</v>
      </c>
      <c r="Q197" s="20">
        <f t="shared" si="9"/>
        <v>78964.040000000008</v>
      </c>
    </row>
    <row r="198" spans="1:17" x14ac:dyDescent="0.2">
      <c r="A198" s="27"/>
      <c r="B198" s="18" t="s">
        <v>110</v>
      </c>
      <c r="C198" s="18"/>
      <c r="D198" s="21">
        <v>50913</v>
      </c>
      <c r="E198" s="21">
        <v>0</v>
      </c>
      <c r="F198" s="21">
        <v>0</v>
      </c>
      <c r="G198" s="21">
        <v>0</v>
      </c>
      <c r="H198" s="23">
        <v>10921.58</v>
      </c>
      <c r="I198" s="23">
        <v>385.74999999999994</v>
      </c>
      <c r="J198" s="21">
        <v>1167.1199999999999</v>
      </c>
      <c r="K198" s="24">
        <v>3686</v>
      </c>
      <c r="L198" s="24">
        <v>13789.5</v>
      </c>
      <c r="M198" s="24">
        <v>0</v>
      </c>
      <c r="N198" s="24">
        <v>36873.410000000003</v>
      </c>
      <c r="O198" s="24">
        <v>3458.3900000000003</v>
      </c>
      <c r="P198" s="24">
        <v>19011.53</v>
      </c>
      <c r="Q198" s="20">
        <f t="shared" si="9"/>
        <v>140206.28000000003</v>
      </c>
    </row>
    <row r="199" spans="1:17" x14ac:dyDescent="0.2">
      <c r="A199" s="27"/>
      <c r="B199" s="18" t="s">
        <v>111</v>
      </c>
      <c r="C199" s="18"/>
      <c r="D199" s="21">
        <v>0</v>
      </c>
      <c r="E199" s="21">
        <v>0</v>
      </c>
      <c r="F199" s="21">
        <v>0</v>
      </c>
      <c r="G199" s="21">
        <v>0</v>
      </c>
      <c r="H199" s="23">
        <v>0</v>
      </c>
      <c r="I199" s="23">
        <v>0</v>
      </c>
      <c r="J199" s="21">
        <v>0</v>
      </c>
      <c r="K199" s="24">
        <v>1774.88</v>
      </c>
      <c r="L199" s="24">
        <v>6965.62</v>
      </c>
      <c r="M199" s="24">
        <v>0</v>
      </c>
      <c r="N199" s="24">
        <v>27216.84</v>
      </c>
      <c r="O199" s="24">
        <v>1163.2</v>
      </c>
      <c r="P199" s="24">
        <v>0</v>
      </c>
      <c r="Q199" s="20">
        <f t="shared" si="9"/>
        <v>37120.539999999994</v>
      </c>
    </row>
    <row r="200" spans="1:17" x14ac:dyDescent="0.2">
      <c r="A200" s="27"/>
      <c r="B200" s="18" t="s">
        <v>112</v>
      </c>
      <c r="C200" s="18"/>
      <c r="D200" s="21">
        <v>0</v>
      </c>
      <c r="E200" s="21">
        <v>0</v>
      </c>
      <c r="F200" s="21">
        <v>0</v>
      </c>
      <c r="G200" s="21">
        <v>0</v>
      </c>
      <c r="H200" s="23">
        <v>0</v>
      </c>
      <c r="I200" s="23">
        <v>393.82</v>
      </c>
      <c r="J200" s="21">
        <v>2653.9</v>
      </c>
      <c r="K200" s="24">
        <v>2804.12</v>
      </c>
      <c r="L200" s="24">
        <v>11367.42</v>
      </c>
      <c r="M200" s="24">
        <v>0</v>
      </c>
      <c r="N200" s="24">
        <v>2168.0899999999997</v>
      </c>
      <c r="O200" s="24">
        <v>2067.8000000000002</v>
      </c>
      <c r="P200" s="24">
        <v>0</v>
      </c>
      <c r="Q200" s="20">
        <f t="shared" si="9"/>
        <v>21455.15</v>
      </c>
    </row>
    <row r="201" spans="1:17" x14ac:dyDescent="0.2">
      <c r="A201" s="27"/>
      <c r="B201" s="18" t="s">
        <v>113</v>
      </c>
      <c r="C201" s="18"/>
      <c r="D201" s="21">
        <v>13088</v>
      </c>
      <c r="E201" s="21">
        <v>50</v>
      </c>
      <c r="F201" s="21">
        <v>0</v>
      </c>
      <c r="G201" s="21">
        <v>0</v>
      </c>
      <c r="H201" s="23">
        <v>5098.3500000000004</v>
      </c>
      <c r="I201" s="23">
        <v>0</v>
      </c>
      <c r="J201" s="21">
        <v>2574.39</v>
      </c>
      <c r="K201" s="24">
        <v>2847.75</v>
      </c>
      <c r="L201" s="24">
        <v>10735.79</v>
      </c>
      <c r="M201" s="24">
        <v>0</v>
      </c>
      <c r="N201" s="24">
        <v>10702.71</v>
      </c>
      <c r="O201" s="24">
        <v>1813.3</v>
      </c>
      <c r="P201" s="24">
        <v>13457.44</v>
      </c>
      <c r="Q201" s="20">
        <f t="shared" si="9"/>
        <v>60367.73</v>
      </c>
    </row>
    <row r="202" spans="1:17" x14ac:dyDescent="0.2">
      <c r="A202" s="27"/>
      <c r="B202" s="18" t="s">
        <v>114</v>
      </c>
      <c r="C202" s="18"/>
      <c r="D202" s="21">
        <v>7720950</v>
      </c>
      <c r="E202" s="21">
        <v>8750</v>
      </c>
      <c r="F202" s="21">
        <v>0</v>
      </c>
      <c r="G202" s="21">
        <v>140212.85999999999</v>
      </c>
      <c r="H202" s="23">
        <v>2933202.12</v>
      </c>
      <c r="I202" s="23">
        <v>12859.61</v>
      </c>
      <c r="J202" s="21">
        <v>96241.16</v>
      </c>
      <c r="K202" s="24">
        <v>220366.81</v>
      </c>
      <c r="L202" s="24">
        <v>903944.02</v>
      </c>
      <c r="M202" s="24">
        <v>54.91</v>
      </c>
      <c r="N202" s="24">
        <v>531565.52</v>
      </c>
      <c r="O202" s="24">
        <v>182472.2</v>
      </c>
      <c r="P202" s="24">
        <v>618171.97</v>
      </c>
      <c r="Q202" s="20">
        <f t="shared" si="9"/>
        <v>13368791.18</v>
      </c>
    </row>
    <row r="203" spans="1:17" x14ac:dyDescent="0.2">
      <c r="A203" s="27"/>
      <c r="B203" s="18" t="s">
        <v>115</v>
      </c>
      <c r="C203" s="18"/>
      <c r="D203" s="21">
        <v>31319</v>
      </c>
      <c r="E203" s="21">
        <v>0</v>
      </c>
      <c r="F203" s="21">
        <v>0</v>
      </c>
      <c r="G203" s="21">
        <v>0</v>
      </c>
      <c r="H203" s="23">
        <v>8646.76</v>
      </c>
      <c r="I203" s="23">
        <v>204.93000000000004</v>
      </c>
      <c r="J203" s="21">
        <v>0</v>
      </c>
      <c r="K203" s="24">
        <v>1548.15</v>
      </c>
      <c r="L203" s="24">
        <v>5785.6</v>
      </c>
      <c r="M203" s="24">
        <v>0</v>
      </c>
      <c r="N203" s="24">
        <v>7438.75</v>
      </c>
      <c r="O203" s="24">
        <v>684.05</v>
      </c>
      <c r="P203" s="24">
        <v>13009.52</v>
      </c>
      <c r="Q203" s="20">
        <f t="shared" si="9"/>
        <v>68636.760000000009</v>
      </c>
    </row>
    <row r="204" spans="1:17" x14ac:dyDescent="0.2">
      <c r="A204" s="18" t="s">
        <v>116</v>
      </c>
      <c r="B204" s="19"/>
      <c r="C204" s="19"/>
      <c r="D204" s="20"/>
      <c r="I204" s="23"/>
      <c r="J204" s="31"/>
      <c r="P204" s="20"/>
      <c r="Q204" s="20"/>
    </row>
    <row r="205" spans="1:17" x14ac:dyDescent="0.2">
      <c r="A205" s="27"/>
      <c r="B205" s="18" t="s">
        <v>117</v>
      </c>
      <c r="C205" s="18"/>
      <c r="D205" s="21">
        <v>3135</v>
      </c>
      <c r="E205" s="21">
        <v>0</v>
      </c>
      <c r="F205" s="21">
        <v>0</v>
      </c>
      <c r="G205" s="21">
        <v>0</v>
      </c>
      <c r="H205" s="23">
        <v>26242.629999999997</v>
      </c>
      <c r="I205" s="23">
        <v>0</v>
      </c>
      <c r="J205" s="21">
        <v>0</v>
      </c>
      <c r="K205" s="24">
        <v>1352</v>
      </c>
      <c r="L205" s="24">
        <v>4891.2699999999995</v>
      </c>
      <c r="M205" s="24">
        <v>0</v>
      </c>
      <c r="N205" s="24">
        <v>898.76</v>
      </c>
      <c r="O205" s="24">
        <v>0</v>
      </c>
      <c r="P205" s="24">
        <v>3966.4</v>
      </c>
      <c r="Q205" s="20">
        <f t="shared" ref="Q205:Q214" si="10">SUM(D205:P205)</f>
        <v>40486.06</v>
      </c>
    </row>
    <row r="206" spans="1:17" x14ac:dyDescent="0.2">
      <c r="A206" s="27"/>
      <c r="B206" s="18" t="s">
        <v>118</v>
      </c>
      <c r="C206" s="18"/>
      <c r="D206" s="21">
        <v>118095</v>
      </c>
      <c r="E206" s="21">
        <v>421</v>
      </c>
      <c r="F206" s="21">
        <v>0</v>
      </c>
      <c r="G206" s="21">
        <v>0</v>
      </c>
      <c r="H206" s="23">
        <v>117985.35000000002</v>
      </c>
      <c r="I206" s="23">
        <v>441.02</v>
      </c>
      <c r="J206" s="21">
        <v>3305.17</v>
      </c>
      <c r="K206" s="24">
        <v>3553.75</v>
      </c>
      <c r="L206" s="24">
        <v>13749.7</v>
      </c>
      <c r="M206" s="24">
        <v>0</v>
      </c>
      <c r="N206" s="24">
        <v>4368.05</v>
      </c>
      <c r="O206" s="24">
        <v>1047.8699999999999</v>
      </c>
      <c r="P206" s="24">
        <v>32809.089999999997</v>
      </c>
      <c r="Q206" s="20">
        <f t="shared" si="10"/>
        <v>295776</v>
      </c>
    </row>
    <row r="207" spans="1:17" x14ac:dyDescent="0.2">
      <c r="A207" s="27"/>
      <c r="B207" s="18" t="s">
        <v>12</v>
      </c>
      <c r="C207" s="18"/>
      <c r="D207" s="21">
        <v>88401</v>
      </c>
      <c r="E207" s="21">
        <v>620</v>
      </c>
      <c r="F207" s="21">
        <v>0</v>
      </c>
      <c r="G207" s="21">
        <v>0</v>
      </c>
      <c r="H207" s="23">
        <v>189336.94000000003</v>
      </c>
      <c r="I207" s="23">
        <v>705.8</v>
      </c>
      <c r="J207" s="31">
        <v>5265.39</v>
      </c>
      <c r="K207" s="24">
        <v>3424.91</v>
      </c>
      <c r="L207" s="24">
        <v>13288.029999999999</v>
      </c>
      <c r="M207" s="24">
        <v>0</v>
      </c>
      <c r="N207" s="24">
        <v>5859.93</v>
      </c>
      <c r="O207" s="24">
        <v>3323.3999999999996</v>
      </c>
      <c r="P207" s="24">
        <v>25453.13</v>
      </c>
      <c r="Q207" s="20">
        <f t="shared" si="10"/>
        <v>335678.53000000009</v>
      </c>
    </row>
    <row r="208" spans="1:17" x14ac:dyDescent="0.2">
      <c r="A208" s="27"/>
      <c r="B208" s="18" t="s">
        <v>745</v>
      </c>
      <c r="C208" s="18"/>
      <c r="D208" s="21">
        <v>15143</v>
      </c>
      <c r="E208" s="21">
        <v>0</v>
      </c>
      <c r="F208" s="21">
        <v>0</v>
      </c>
      <c r="G208" s="21">
        <v>0</v>
      </c>
      <c r="H208" s="23">
        <v>34781.040000000001</v>
      </c>
      <c r="I208" s="23">
        <v>129.58000000000001</v>
      </c>
      <c r="J208" s="21">
        <v>0</v>
      </c>
      <c r="K208" s="24">
        <v>2220.6999999999998</v>
      </c>
      <c r="L208" s="24">
        <v>7694.7200000000012</v>
      </c>
      <c r="M208" s="24">
        <v>0</v>
      </c>
      <c r="N208" s="24">
        <v>2528.4</v>
      </c>
      <c r="O208" s="24">
        <v>125.97000000000001</v>
      </c>
      <c r="P208" s="24">
        <v>7458.44</v>
      </c>
      <c r="Q208" s="20">
        <f t="shared" si="10"/>
        <v>70081.850000000006</v>
      </c>
    </row>
    <row r="209" spans="1:17" x14ac:dyDescent="0.2">
      <c r="A209" s="27"/>
      <c r="B209" s="18" t="s">
        <v>119</v>
      </c>
      <c r="C209" s="18"/>
      <c r="D209" s="21">
        <v>488464</v>
      </c>
      <c r="E209" s="21">
        <v>26007.49</v>
      </c>
      <c r="F209" s="21">
        <v>0</v>
      </c>
      <c r="G209" s="21">
        <v>0</v>
      </c>
      <c r="H209" s="23">
        <v>313671.85000000003</v>
      </c>
      <c r="I209" s="23">
        <v>1171.51</v>
      </c>
      <c r="J209" s="21">
        <v>8775.64</v>
      </c>
      <c r="K209" s="24">
        <v>16036.28</v>
      </c>
      <c r="L209" s="24">
        <v>70077.5</v>
      </c>
      <c r="M209" s="24">
        <v>0</v>
      </c>
      <c r="N209" s="24">
        <v>19315.489999999998</v>
      </c>
      <c r="O209" s="24">
        <v>11374.31</v>
      </c>
      <c r="P209" s="24">
        <v>64945.37</v>
      </c>
      <c r="Q209" s="20">
        <f t="shared" si="10"/>
        <v>1019839.4400000002</v>
      </c>
    </row>
    <row r="210" spans="1:17" x14ac:dyDescent="0.2">
      <c r="A210" s="27"/>
      <c r="B210" s="18" t="s">
        <v>120</v>
      </c>
      <c r="C210" s="18"/>
      <c r="D210" s="21">
        <v>233285</v>
      </c>
      <c r="E210" s="21">
        <v>882</v>
      </c>
      <c r="F210" s="21">
        <v>0</v>
      </c>
      <c r="G210" s="21">
        <v>0</v>
      </c>
      <c r="H210" s="23">
        <v>161304.77000000002</v>
      </c>
      <c r="I210" s="23">
        <v>602.43999999999994</v>
      </c>
      <c r="J210" s="21">
        <v>4511.82</v>
      </c>
      <c r="K210" s="24">
        <v>8780.43</v>
      </c>
      <c r="L210" s="24">
        <v>36388.199999999997</v>
      </c>
      <c r="M210" s="24">
        <v>0</v>
      </c>
      <c r="N210" s="24">
        <v>9772.2899999999991</v>
      </c>
      <c r="O210" s="24">
        <v>3506.35</v>
      </c>
      <c r="P210" s="24">
        <v>41311.730000000003</v>
      </c>
      <c r="Q210" s="20">
        <f t="shared" si="10"/>
        <v>500345.02999999997</v>
      </c>
    </row>
    <row r="211" spans="1:17" x14ac:dyDescent="0.2">
      <c r="A211" s="27"/>
      <c r="B211" s="18" t="s">
        <v>121</v>
      </c>
      <c r="C211" s="18"/>
      <c r="D211" s="21">
        <v>550390</v>
      </c>
      <c r="E211" s="21">
        <v>1974</v>
      </c>
      <c r="F211" s="21">
        <v>0</v>
      </c>
      <c r="G211" s="21">
        <v>0</v>
      </c>
      <c r="H211" s="23">
        <v>253419.75</v>
      </c>
      <c r="I211" s="23">
        <v>948.38</v>
      </c>
      <c r="J211" s="21">
        <v>7125.44</v>
      </c>
      <c r="K211" s="24">
        <v>11937.37</v>
      </c>
      <c r="L211" s="24">
        <v>56639.7</v>
      </c>
      <c r="M211" s="24">
        <v>0</v>
      </c>
      <c r="N211" s="24">
        <v>12855.14</v>
      </c>
      <c r="O211" s="24">
        <v>5529.24</v>
      </c>
      <c r="P211" s="24">
        <v>47861.11</v>
      </c>
      <c r="Q211" s="20">
        <f t="shared" si="10"/>
        <v>948680.12999999989</v>
      </c>
    </row>
    <row r="212" spans="1:17" x14ac:dyDescent="0.2">
      <c r="A212" s="27"/>
      <c r="B212" s="18" t="s">
        <v>122</v>
      </c>
      <c r="C212" s="18"/>
      <c r="D212" s="21">
        <v>52089</v>
      </c>
      <c r="E212" s="21">
        <v>0</v>
      </c>
      <c r="F212" s="21">
        <v>0</v>
      </c>
      <c r="G212" s="21">
        <v>0</v>
      </c>
      <c r="H212" s="23">
        <v>77902.11</v>
      </c>
      <c r="I212" s="23">
        <v>0</v>
      </c>
      <c r="J212" s="21">
        <v>0</v>
      </c>
      <c r="K212" s="24">
        <v>498.4</v>
      </c>
      <c r="L212" s="24">
        <v>8161.3799999999992</v>
      </c>
      <c r="M212" s="24">
        <v>0</v>
      </c>
      <c r="N212" s="24">
        <v>1292.8499999999999</v>
      </c>
      <c r="O212" s="24">
        <v>1697.6100000000001</v>
      </c>
      <c r="P212" s="24">
        <v>14946.72</v>
      </c>
      <c r="Q212" s="20">
        <f t="shared" si="10"/>
        <v>156588.06999999998</v>
      </c>
    </row>
    <row r="213" spans="1:17" x14ac:dyDescent="0.2">
      <c r="A213" s="27"/>
      <c r="B213" s="18" t="s">
        <v>123</v>
      </c>
      <c r="C213" s="18"/>
      <c r="D213" s="21">
        <v>1049641</v>
      </c>
      <c r="E213" s="21">
        <v>48533</v>
      </c>
      <c r="F213" s="21">
        <v>0</v>
      </c>
      <c r="G213" s="21">
        <v>0</v>
      </c>
      <c r="H213" s="23">
        <v>666112.1399999999</v>
      </c>
      <c r="I213" s="23">
        <v>2481.9700000000003</v>
      </c>
      <c r="J213" s="31">
        <v>18505.16</v>
      </c>
      <c r="K213" s="24">
        <v>29284.2</v>
      </c>
      <c r="L213" s="24">
        <v>125403.79000000001</v>
      </c>
      <c r="M213" s="24">
        <v>0</v>
      </c>
      <c r="N213" s="24">
        <v>22354.38</v>
      </c>
      <c r="O213" s="24">
        <v>14911.869999999999</v>
      </c>
      <c r="P213" s="24">
        <v>112726.89</v>
      </c>
      <c r="Q213" s="20">
        <f t="shared" si="10"/>
        <v>2089954.3999999997</v>
      </c>
    </row>
    <row r="214" spans="1:17" x14ac:dyDescent="0.2">
      <c r="A214" s="27"/>
      <c r="B214" s="18" t="s">
        <v>124</v>
      </c>
      <c r="C214" s="18"/>
      <c r="D214" s="21">
        <v>2512277</v>
      </c>
      <c r="E214" s="21">
        <v>75204.5</v>
      </c>
      <c r="F214" s="21">
        <v>0</v>
      </c>
      <c r="G214" s="21">
        <v>0</v>
      </c>
      <c r="H214" s="23">
        <v>920047.04000000015</v>
      </c>
      <c r="I214" s="23">
        <v>3437.94</v>
      </c>
      <c r="J214" s="21">
        <v>25764.15</v>
      </c>
      <c r="K214" s="24">
        <v>71530.600000000006</v>
      </c>
      <c r="L214" s="24">
        <v>310525.08</v>
      </c>
      <c r="M214" s="24">
        <v>6379.8700000000008</v>
      </c>
      <c r="N214" s="24">
        <v>88545.57</v>
      </c>
      <c r="O214" s="24">
        <v>53385</v>
      </c>
      <c r="P214" s="24">
        <v>169016.38</v>
      </c>
      <c r="Q214" s="20">
        <f t="shared" si="10"/>
        <v>4236113.13</v>
      </c>
    </row>
    <row r="215" spans="1:17" x14ac:dyDescent="0.2">
      <c r="A215" s="18" t="s">
        <v>125</v>
      </c>
      <c r="B215" s="19"/>
      <c r="C215" s="19"/>
      <c r="I215" s="23"/>
      <c r="J215" s="31"/>
      <c r="P215" s="30"/>
      <c r="Q215" s="20"/>
    </row>
    <row r="216" spans="1:17" x14ac:dyDescent="0.2">
      <c r="A216" s="27"/>
      <c r="B216" s="18" t="s">
        <v>126</v>
      </c>
      <c r="C216" s="18"/>
      <c r="D216" s="21">
        <v>345710</v>
      </c>
      <c r="E216" s="21">
        <v>1634</v>
      </c>
      <c r="F216" s="21">
        <v>0</v>
      </c>
      <c r="G216" s="21">
        <v>0</v>
      </c>
      <c r="H216" s="23">
        <v>152729.73000000001</v>
      </c>
      <c r="I216" s="23">
        <v>295.16999999999996</v>
      </c>
      <c r="J216" s="31">
        <v>2208.2199999999998</v>
      </c>
      <c r="K216" s="24">
        <v>4996.03</v>
      </c>
      <c r="L216" s="24">
        <v>26603.25</v>
      </c>
      <c r="M216" s="24">
        <v>0</v>
      </c>
      <c r="N216" s="24">
        <v>7623.17</v>
      </c>
      <c r="O216" s="24">
        <v>3646.84</v>
      </c>
      <c r="P216" s="24">
        <v>16055.68</v>
      </c>
      <c r="Q216" s="20">
        <f t="shared" ref="Q216:Q223" si="11">SUM(D216:P216)</f>
        <v>561502.09</v>
      </c>
    </row>
    <row r="217" spans="1:17" x14ac:dyDescent="0.2">
      <c r="A217" s="27"/>
      <c r="B217" s="18" t="s">
        <v>127</v>
      </c>
      <c r="C217" s="18"/>
      <c r="D217" s="21">
        <v>26808</v>
      </c>
      <c r="E217" s="21">
        <v>296</v>
      </c>
      <c r="F217" s="21">
        <v>0</v>
      </c>
      <c r="G217" s="21">
        <v>0</v>
      </c>
      <c r="H217" s="23">
        <v>11981.81</v>
      </c>
      <c r="I217" s="23">
        <v>0</v>
      </c>
      <c r="J217" s="21">
        <v>1874.36</v>
      </c>
      <c r="K217" s="24">
        <v>3637.1</v>
      </c>
      <c r="L217" s="24">
        <v>13502.710000000001</v>
      </c>
      <c r="M217" s="24">
        <v>1251.1099999999999</v>
      </c>
      <c r="N217" s="24">
        <v>5901.17</v>
      </c>
      <c r="O217" s="24">
        <v>730.96</v>
      </c>
      <c r="P217" s="24">
        <v>12891.82</v>
      </c>
      <c r="Q217" s="20">
        <f t="shared" si="11"/>
        <v>78875.040000000008</v>
      </c>
    </row>
    <row r="218" spans="1:17" x14ac:dyDescent="0.2">
      <c r="A218" s="27"/>
      <c r="B218" s="18" t="s">
        <v>128</v>
      </c>
      <c r="C218" s="18"/>
      <c r="D218" s="21">
        <v>49670</v>
      </c>
      <c r="E218" s="21">
        <v>0</v>
      </c>
      <c r="F218" s="21">
        <v>0</v>
      </c>
      <c r="G218" s="21">
        <v>0</v>
      </c>
      <c r="H218" s="23">
        <v>21257.38</v>
      </c>
      <c r="I218" s="23">
        <v>250.97000000000003</v>
      </c>
      <c r="J218" s="21">
        <v>1874.36</v>
      </c>
      <c r="K218" s="24">
        <v>2157.04</v>
      </c>
      <c r="L218" s="24">
        <v>9803.9599999999991</v>
      </c>
      <c r="M218" s="24">
        <v>19.489999999999998</v>
      </c>
      <c r="N218" s="24">
        <v>6448.55</v>
      </c>
      <c r="O218" s="24">
        <v>730.96</v>
      </c>
      <c r="P218" s="24">
        <v>13072.53</v>
      </c>
      <c r="Q218" s="20">
        <f t="shared" si="11"/>
        <v>105285.24</v>
      </c>
    </row>
    <row r="219" spans="1:17" x14ac:dyDescent="0.2">
      <c r="A219" s="27"/>
      <c r="B219" s="18" t="s">
        <v>129</v>
      </c>
      <c r="C219" s="18"/>
      <c r="D219" s="21">
        <v>4573261</v>
      </c>
      <c r="E219" s="21">
        <v>102281.59</v>
      </c>
      <c r="F219" s="21">
        <v>0</v>
      </c>
      <c r="G219" s="21">
        <v>0</v>
      </c>
      <c r="H219" s="23">
        <v>1948154.9800000002</v>
      </c>
      <c r="I219" s="23">
        <v>13315.67</v>
      </c>
      <c r="J219" s="21">
        <v>99303.09</v>
      </c>
      <c r="K219" s="24">
        <v>174571.4</v>
      </c>
      <c r="L219" s="24">
        <v>714014.42</v>
      </c>
      <c r="M219" s="24">
        <v>2536.38</v>
      </c>
      <c r="N219" s="24">
        <v>151293.49000000002</v>
      </c>
      <c r="O219" s="24">
        <v>109629.42</v>
      </c>
      <c r="P219" s="24">
        <v>505608.34</v>
      </c>
      <c r="Q219" s="20">
        <f t="shared" si="11"/>
        <v>8393969.7800000012</v>
      </c>
    </row>
    <row r="220" spans="1:17" x14ac:dyDescent="0.2">
      <c r="A220" s="27"/>
      <c r="B220" s="18" t="s">
        <v>130</v>
      </c>
      <c r="C220" s="18"/>
      <c r="D220" s="21">
        <v>13348468</v>
      </c>
      <c r="E220" s="21">
        <v>284002.43</v>
      </c>
      <c r="F220" s="21">
        <v>0</v>
      </c>
      <c r="G220" s="21">
        <v>0</v>
      </c>
      <c r="H220" s="23">
        <v>5768686.5800000001</v>
      </c>
      <c r="I220" s="23">
        <v>19058.650000000001</v>
      </c>
      <c r="J220" s="21">
        <v>142551.74</v>
      </c>
      <c r="K220" s="24">
        <v>364294.74</v>
      </c>
      <c r="L220" s="24">
        <v>1500665.74</v>
      </c>
      <c r="M220" s="24">
        <v>58016.869999999995</v>
      </c>
      <c r="N220" s="24">
        <v>322774.69</v>
      </c>
      <c r="O220" s="24">
        <v>303244.98</v>
      </c>
      <c r="P220" s="24">
        <v>869925.26</v>
      </c>
      <c r="Q220" s="20">
        <f t="shared" si="11"/>
        <v>22981689.679999996</v>
      </c>
    </row>
    <row r="221" spans="1:17" x14ac:dyDescent="0.2">
      <c r="A221" s="27"/>
      <c r="B221" s="18" t="s">
        <v>131</v>
      </c>
      <c r="C221" s="18"/>
      <c r="D221" s="21">
        <v>886701</v>
      </c>
      <c r="E221" s="21">
        <v>6293</v>
      </c>
      <c r="F221" s="21">
        <v>0</v>
      </c>
      <c r="G221" s="21">
        <v>0</v>
      </c>
      <c r="H221" s="23">
        <v>386756.84000000008</v>
      </c>
      <c r="I221" s="23">
        <v>1980.43</v>
      </c>
      <c r="J221" s="21">
        <v>14804.13</v>
      </c>
      <c r="K221" s="24">
        <v>16910.32</v>
      </c>
      <c r="L221" s="24">
        <v>91015.87</v>
      </c>
      <c r="M221" s="24">
        <v>0</v>
      </c>
      <c r="N221" s="24">
        <v>19372.760000000002</v>
      </c>
      <c r="O221" s="24">
        <v>64120.040000000008</v>
      </c>
      <c r="P221" s="24">
        <v>91518.79</v>
      </c>
      <c r="Q221" s="20">
        <f t="shared" si="11"/>
        <v>1579473.18</v>
      </c>
    </row>
    <row r="222" spans="1:17" x14ac:dyDescent="0.2">
      <c r="A222" s="27"/>
      <c r="B222" s="18" t="s">
        <v>132</v>
      </c>
      <c r="C222" s="18"/>
      <c r="D222" s="21">
        <v>1097752</v>
      </c>
      <c r="E222" s="21">
        <v>2367</v>
      </c>
      <c r="F222" s="21">
        <v>0</v>
      </c>
      <c r="G222" s="21">
        <v>0</v>
      </c>
      <c r="H222" s="23">
        <v>479162.03</v>
      </c>
      <c r="I222" s="23">
        <v>0</v>
      </c>
      <c r="J222" s="21">
        <v>19573.5</v>
      </c>
      <c r="K222" s="24">
        <v>8396.2199999999993</v>
      </c>
      <c r="L222" s="24">
        <v>56258.52</v>
      </c>
      <c r="M222" s="24">
        <v>4566.6900000000005</v>
      </c>
      <c r="N222" s="24">
        <v>27615.83</v>
      </c>
      <c r="O222" s="24">
        <v>23987.960000000003</v>
      </c>
      <c r="P222" s="24">
        <v>109034.91</v>
      </c>
      <c r="Q222" s="20">
        <f t="shared" si="11"/>
        <v>1828714.66</v>
      </c>
    </row>
    <row r="223" spans="1:17" x14ac:dyDescent="0.2">
      <c r="A223" s="27"/>
      <c r="B223" s="18" t="s">
        <v>133</v>
      </c>
      <c r="C223" s="18"/>
      <c r="D223" s="21">
        <v>260412</v>
      </c>
      <c r="E223" s="21">
        <v>3155.7</v>
      </c>
      <c r="F223" s="21">
        <v>0</v>
      </c>
      <c r="G223" s="21">
        <v>0</v>
      </c>
      <c r="H223" s="23">
        <v>113731.20999999999</v>
      </c>
      <c r="I223" s="23">
        <v>640.11</v>
      </c>
      <c r="J223" s="21">
        <v>4783.68</v>
      </c>
      <c r="K223" s="24">
        <v>8384.98</v>
      </c>
      <c r="L223" s="24">
        <v>35488.379999999997</v>
      </c>
      <c r="M223" s="24">
        <v>1226.3400000000001</v>
      </c>
      <c r="N223" s="24">
        <v>15799.05</v>
      </c>
      <c r="O223" s="24">
        <v>4424.38</v>
      </c>
      <c r="P223" s="24">
        <v>33677.71</v>
      </c>
      <c r="Q223" s="20">
        <f t="shared" si="11"/>
        <v>481723.54000000004</v>
      </c>
    </row>
    <row r="224" spans="1:17" x14ac:dyDescent="0.2">
      <c r="A224" s="18" t="s">
        <v>134</v>
      </c>
      <c r="B224" s="19"/>
      <c r="C224" s="19"/>
      <c r="I224" s="23"/>
      <c r="J224" s="31"/>
      <c r="P224" s="30"/>
      <c r="Q224" s="20"/>
    </row>
    <row r="225" spans="1:17" x14ac:dyDescent="0.2">
      <c r="A225" s="18"/>
      <c r="B225" s="19" t="s">
        <v>709</v>
      </c>
      <c r="C225" s="19"/>
      <c r="D225" s="21">
        <v>626661</v>
      </c>
      <c r="E225" s="21">
        <v>0</v>
      </c>
      <c r="F225" s="21">
        <v>0</v>
      </c>
      <c r="G225" s="21">
        <v>0</v>
      </c>
      <c r="H225" s="23">
        <v>653417.84000000008</v>
      </c>
      <c r="I225" s="23">
        <v>0</v>
      </c>
      <c r="J225" s="31">
        <v>17794.52</v>
      </c>
      <c r="K225" s="24">
        <v>17416</v>
      </c>
      <c r="L225" s="24">
        <v>81336.11</v>
      </c>
      <c r="M225" s="24">
        <v>0</v>
      </c>
      <c r="N225" s="24">
        <v>41376.25</v>
      </c>
      <c r="O225" s="24">
        <v>21856.989999999998</v>
      </c>
      <c r="P225" s="24">
        <v>77102.850000000006</v>
      </c>
      <c r="Q225" s="20">
        <f t="shared" ref="Q225:Q233" si="12">SUM(D225:P225)</f>
        <v>1536961.5600000003</v>
      </c>
    </row>
    <row r="226" spans="1:17" x14ac:dyDescent="0.2">
      <c r="A226" s="25"/>
      <c r="B226" s="26" t="s">
        <v>135</v>
      </c>
      <c r="C226" s="26"/>
      <c r="D226" s="21">
        <v>23821</v>
      </c>
      <c r="E226" s="21">
        <v>0</v>
      </c>
      <c r="F226" s="21">
        <v>0</v>
      </c>
      <c r="G226" s="21">
        <v>0</v>
      </c>
      <c r="H226" s="23">
        <v>57134.909999999989</v>
      </c>
      <c r="I226" s="23">
        <v>208.26999999999998</v>
      </c>
      <c r="J226" s="21">
        <v>1569.12</v>
      </c>
      <c r="K226" s="24">
        <v>3992</v>
      </c>
      <c r="L226" s="24">
        <v>10961.66</v>
      </c>
      <c r="M226" s="24">
        <v>1857.9299999999998</v>
      </c>
      <c r="N226" s="24">
        <v>3045.25</v>
      </c>
      <c r="O226" s="24">
        <v>2431.02</v>
      </c>
      <c r="P226" s="24">
        <v>10853.42</v>
      </c>
      <c r="Q226" s="20">
        <f t="shared" si="12"/>
        <v>115874.57999999999</v>
      </c>
    </row>
    <row r="227" spans="1:17" x14ac:dyDescent="0.2">
      <c r="A227" s="27"/>
      <c r="B227" s="18" t="s">
        <v>136</v>
      </c>
      <c r="C227" s="18"/>
      <c r="D227" s="21">
        <v>67459813</v>
      </c>
      <c r="E227" s="21">
        <v>2873678.09</v>
      </c>
      <c r="F227" s="21">
        <v>0</v>
      </c>
      <c r="G227" s="21">
        <v>0</v>
      </c>
      <c r="H227" s="23">
        <v>36847589.699999996</v>
      </c>
      <c r="I227" s="23">
        <v>133971.41999999998</v>
      </c>
      <c r="J227" s="21">
        <v>1003800.11</v>
      </c>
      <c r="K227" s="24">
        <v>1439013.62</v>
      </c>
      <c r="L227" s="24">
        <v>7314639.5700000003</v>
      </c>
      <c r="M227" s="24">
        <v>310442.13</v>
      </c>
      <c r="N227" s="24">
        <v>1591606.93</v>
      </c>
      <c r="O227" s="24">
        <v>2381690.4699999997</v>
      </c>
      <c r="P227" s="24">
        <v>5534879.2599999998</v>
      </c>
      <c r="Q227" s="20">
        <f t="shared" si="12"/>
        <v>126891124.3</v>
      </c>
    </row>
    <row r="228" spans="1:17" x14ac:dyDescent="0.2">
      <c r="A228" s="27"/>
      <c r="B228" s="18" t="s">
        <v>137</v>
      </c>
      <c r="C228" s="18"/>
      <c r="D228" s="21">
        <v>32668</v>
      </c>
      <c r="E228" s="21">
        <v>0</v>
      </c>
      <c r="F228" s="21">
        <v>0</v>
      </c>
      <c r="G228" s="21">
        <v>0</v>
      </c>
      <c r="H228" s="23">
        <v>24624.100000000002</v>
      </c>
      <c r="I228" s="23">
        <v>0</v>
      </c>
      <c r="J228" s="21">
        <v>667.72</v>
      </c>
      <c r="K228" s="24">
        <v>2130.4499999999998</v>
      </c>
      <c r="L228" s="24">
        <v>4033.04</v>
      </c>
      <c r="M228" s="24">
        <v>36.840000000000003</v>
      </c>
      <c r="N228" s="24">
        <v>4072.95</v>
      </c>
      <c r="O228" s="24">
        <v>0</v>
      </c>
      <c r="P228" s="24">
        <v>4537.03</v>
      </c>
      <c r="Q228" s="20">
        <f t="shared" si="12"/>
        <v>72770.13</v>
      </c>
    </row>
    <row r="229" spans="1:17" x14ac:dyDescent="0.2">
      <c r="A229" s="27"/>
      <c r="B229" s="18" t="s">
        <v>138</v>
      </c>
      <c r="C229" s="18"/>
      <c r="D229" s="21">
        <v>5039278</v>
      </c>
      <c r="E229" s="21">
        <v>379960</v>
      </c>
      <c r="F229" s="21">
        <v>0</v>
      </c>
      <c r="G229" s="21">
        <v>0</v>
      </c>
      <c r="H229" s="23">
        <v>2778998.33</v>
      </c>
      <c r="I229" s="23">
        <v>10113.219999999999</v>
      </c>
      <c r="J229" s="21">
        <v>75904.55</v>
      </c>
      <c r="K229" s="24">
        <v>96043.1</v>
      </c>
      <c r="L229" s="24">
        <v>451170.12</v>
      </c>
      <c r="M229" s="24">
        <v>9433.64</v>
      </c>
      <c r="N229" s="24">
        <v>84476.28</v>
      </c>
      <c r="O229" s="24">
        <v>206258.1</v>
      </c>
      <c r="P229" s="24">
        <v>426219.25</v>
      </c>
      <c r="Q229" s="20">
        <f t="shared" si="12"/>
        <v>9557854.589999998</v>
      </c>
    </row>
    <row r="230" spans="1:17" x14ac:dyDescent="0.2">
      <c r="A230" s="27"/>
      <c r="B230" s="18" t="s">
        <v>139</v>
      </c>
      <c r="C230" s="18"/>
      <c r="D230" s="21">
        <v>18398</v>
      </c>
      <c r="E230" s="21">
        <v>0</v>
      </c>
      <c r="F230" s="21">
        <v>0</v>
      </c>
      <c r="G230" s="21">
        <v>0</v>
      </c>
      <c r="H230" s="23">
        <v>22811.1</v>
      </c>
      <c r="I230" s="23">
        <v>82.77</v>
      </c>
      <c r="J230" s="31">
        <v>620.02</v>
      </c>
      <c r="K230" s="24">
        <v>906.92</v>
      </c>
      <c r="L230" s="24">
        <v>3641.98</v>
      </c>
      <c r="M230" s="24">
        <v>0</v>
      </c>
      <c r="N230" s="24">
        <v>4246.01</v>
      </c>
      <c r="O230" s="24">
        <v>1781.74</v>
      </c>
      <c r="P230" s="24">
        <v>5169.33</v>
      </c>
      <c r="Q230" s="20">
        <f t="shared" si="12"/>
        <v>57657.869999999995</v>
      </c>
    </row>
    <row r="231" spans="1:17" x14ac:dyDescent="0.2">
      <c r="A231" s="27"/>
      <c r="B231" s="18" t="s">
        <v>140</v>
      </c>
      <c r="C231" s="18"/>
      <c r="D231" s="21">
        <v>3211767</v>
      </c>
      <c r="E231" s="21">
        <v>93371.57</v>
      </c>
      <c r="F231" s="21">
        <v>0</v>
      </c>
      <c r="G231" s="21">
        <v>0</v>
      </c>
      <c r="H231" s="23">
        <v>2103251.6299999994</v>
      </c>
      <c r="I231" s="23">
        <v>7668.8399999999992</v>
      </c>
      <c r="J231" s="21">
        <v>57761.85</v>
      </c>
      <c r="K231" s="24">
        <v>58339.42</v>
      </c>
      <c r="L231" s="24">
        <v>291872.84999999998</v>
      </c>
      <c r="M231" s="24">
        <v>0</v>
      </c>
      <c r="N231" s="24">
        <v>84073.72</v>
      </c>
      <c r="O231" s="24">
        <v>102283.31000000001</v>
      </c>
      <c r="P231" s="24">
        <v>295192.5</v>
      </c>
      <c r="Q231" s="20">
        <f t="shared" si="12"/>
        <v>6305582.6899999976</v>
      </c>
    </row>
    <row r="232" spans="1:17" x14ac:dyDescent="0.2">
      <c r="A232" s="27"/>
      <c r="B232" s="18" t="s">
        <v>141</v>
      </c>
      <c r="C232" s="18"/>
      <c r="D232" s="21">
        <v>297888</v>
      </c>
      <c r="E232" s="21">
        <v>10285.5</v>
      </c>
      <c r="F232" s="21">
        <v>0</v>
      </c>
      <c r="G232" s="21">
        <v>0</v>
      </c>
      <c r="H232" s="23">
        <v>187563.51</v>
      </c>
      <c r="I232" s="23">
        <v>682.31999999999994</v>
      </c>
      <c r="J232" s="31">
        <v>0</v>
      </c>
      <c r="K232" s="24">
        <v>6546.01</v>
      </c>
      <c r="L232" s="24">
        <v>32222.340000000004</v>
      </c>
      <c r="M232" s="24">
        <v>0</v>
      </c>
      <c r="N232" s="24">
        <v>8964.58</v>
      </c>
      <c r="O232" s="24">
        <v>13609.33</v>
      </c>
      <c r="P232" s="24">
        <v>31420.18</v>
      </c>
      <c r="Q232" s="20">
        <f t="shared" si="12"/>
        <v>589181.77</v>
      </c>
    </row>
    <row r="233" spans="1:17" x14ac:dyDescent="0.2">
      <c r="A233" s="27"/>
      <c r="B233" s="18" t="s">
        <v>142</v>
      </c>
      <c r="C233" s="18"/>
      <c r="D233" s="21">
        <v>95310</v>
      </c>
      <c r="E233" s="21">
        <v>0</v>
      </c>
      <c r="F233" s="21">
        <v>0</v>
      </c>
      <c r="G233" s="21">
        <v>0</v>
      </c>
      <c r="H233" s="23">
        <v>99665.82</v>
      </c>
      <c r="I233" s="23">
        <v>0</v>
      </c>
      <c r="J233" s="21">
        <v>2709.01</v>
      </c>
      <c r="K233" s="24">
        <v>2846.6</v>
      </c>
      <c r="L233" s="24">
        <v>12321.400000000001</v>
      </c>
      <c r="M233" s="24">
        <v>37.620000000000005</v>
      </c>
      <c r="N233" s="24">
        <v>7367.11</v>
      </c>
      <c r="O233" s="24">
        <v>4916.9000000000005</v>
      </c>
      <c r="P233" s="24">
        <v>17770.43</v>
      </c>
      <c r="Q233" s="20">
        <f t="shared" si="12"/>
        <v>242944.88999999998</v>
      </c>
    </row>
    <row r="234" spans="1:17" ht="12" customHeight="1" x14ac:dyDescent="0.2">
      <c r="A234" s="27" t="s">
        <v>143</v>
      </c>
      <c r="B234" s="19"/>
      <c r="C234" s="19" t="s">
        <v>144</v>
      </c>
      <c r="I234" s="23"/>
      <c r="J234" s="21"/>
      <c r="P234" s="30"/>
      <c r="Q234" s="20"/>
    </row>
    <row r="235" spans="1:17" x14ac:dyDescent="0.2">
      <c r="A235" s="18" t="s">
        <v>145</v>
      </c>
      <c r="B235" s="19"/>
      <c r="C235" s="19"/>
      <c r="I235" s="23"/>
      <c r="J235" s="31"/>
      <c r="P235" s="30"/>
      <c r="Q235" s="20"/>
    </row>
    <row r="236" spans="1:17" x14ac:dyDescent="0.2">
      <c r="A236" s="18"/>
      <c r="B236" s="19" t="s">
        <v>146</v>
      </c>
      <c r="C236" s="19"/>
      <c r="D236" s="21">
        <v>3322162</v>
      </c>
      <c r="E236" s="21">
        <v>0</v>
      </c>
      <c r="F236" s="21">
        <v>0</v>
      </c>
      <c r="G236" s="21">
        <v>0</v>
      </c>
      <c r="H236" s="23">
        <v>975193.55999999994</v>
      </c>
      <c r="I236" s="23">
        <v>244.73</v>
      </c>
      <c r="J236" s="21">
        <v>1836.21</v>
      </c>
      <c r="K236" s="24">
        <v>43729</v>
      </c>
      <c r="L236" s="24">
        <v>239208.95999999999</v>
      </c>
      <c r="M236" s="24">
        <v>0</v>
      </c>
      <c r="N236" s="24">
        <v>4258.16</v>
      </c>
      <c r="O236" s="24">
        <v>30648.74</v>
      </c>
      <c r="P236" s="24">
        <v>0</v>
      </c>
      <c r="Q236" s="20">
        <f t="shared" ref="Q236:Q241" si="13">SUM(D236:P236)</f>
        <v>4617281.3600000003</v>
      </c>
    </row>
    <row r="237" spans="1:17" x14ac:dyDescent="0.2">
      <c r="A237" s="27"/>
      <c r="B237" s="18" t="s">
        <v>147</v>
      </c>
      <c r="C237" s="18"/>
      <c r="D237" s="21">
        <v>7211005</v>
      </c>
      <c r="E237" s="21">
        <v>40086.75</v>
      </c>
      <c r="F237" s="21">
        <v>0</v>
      </c>
      <c r="G237" s="21">
        <v>0</v>
      </c>
      <c r="H237" s="23">
        <v>1932932.7000000004</v>
      </c>
      <c r="I237" s="23">
        <v>4437.9800000000005</v>
      </c>
      <c r="J237" s="21">
        <v>33314.06</v>
      </c>
      <c r="K237" s="24">
        <v>84781.39</v>
      </c>
      <c r="L237" s="24">
        <v>500082.64</v>
      </c>
      <c r="M237" s="24">
        <v>2774.49</v>
      </c>
      <c r="N237" s="24">
        <v>84346.209999999992</v>
      </c>
      <c r="O237" s="24">
        <v>199932.33999999997</v>
      </c>
      <c r="P237" s="24">
        <v>246011.07</v>
      </c>
      <c r="Q237" s="20">
        <f t="shared" si="13"/>
        <v>10339704.630000005</v>
      </c>
    </row>
    <row r="238" spans="1:17" x14ac:dyDescent="0.2">
      <c r="A238" s="27"/>
      <c r="B238" s="18" t="s">
        <v>148</v>
      </c>
      <c r="C238" s="18"/>
      <c r="D238" s="21">
        <v>3622752</v>
      </c>
      <c r="E238" s="21">
        <v>0</v>
      </c>
      <c r="F238" s="21">
        <v>0</v>
      </c>
      <c r="G238" s="21">
        <v>0</v>
      </c>
      <c r="H238" s="23">
        <v>956809.75</v>
      </c>
      <c r="I238" s="23">
        <v>2164.92</v>
      </c>
      <c r="J238" s="21">
        <v>16254.01</v>
      </c>
      <c r="K238" s="24">
        <v>48016.55</v>
      </c>
      <c r="L238" s="24">
        <v>268968.87</v>
      </c>
      <c r="M238" s="24">
        <v>1422.25</v>
      </c>
      <c r="N238" s="24">
        <v>35944.870000000003</v>
      </c>
      <c r="O238" s="24">
        <v>118434.82</v>
      </c>
      <c r="P238" s="24">
        <v>106786.88</v>
      </c>
      <c r="Q238" s="20">
        <f t="shared" si="13"/>
        <v>5177554.92</v>
      </c>
    </row>
    <row r="239" spans="1:17" x14ac:dyDescent="0.2">
      <c r="A239" s="27"/>
      <c r="B239" s="18" t="s">
        <v>149</v>
      </c>
      <c r="C239" s="18"/>
      <c r="D239" s="21">
        <v>1976068</v>
      </c>
      <c r="E239" s="21">
        <v>19735</v>
      </c>
      <c r="F239" s="21">
        <v>0</v>
      </c>
      <c r="G239" s="21">
        <v>0</v>
      </c>
      <c r="H239" s="23">
        <v>569459.49</v>
      </c>
      <c r="I239" s="23">
        <v>956.41</v>
      </c>
      <c r="J239" s="21">
        <v>7182.68</v>
      </c>
      <c r="K239" s="24">
        <v>26238.9</v>
      </c>
      <c r="L239" s="24">
        <v>146803.51</v>
      </c>
      <c r="M239" s="24">
        <v>0</v>
      </c>
      <c r="N239" s="24">
        <v>23282.29</v>
      </c>
      <c r="O239" s="24">
        <v>97949.37</v>
      </c>
      <c r="P239" s="24">
        <v>34291.4</v>
      </c>
      <c r="Q239" s="20">
        <f t="shared" si="13"/>
        <v>2901967.0500000003</v>
      </c>
    </row>
    <row r="240" spans="1:17" x14ac:dyDescent="0.2">
      <c r="A240" s="27"/>
      <c r="B240" s="18" t="s">
        <v>150</v>
      </c>
      <c r="C240" s="18"/>
      <c r="D240" s="21">
        <v>6231963</v>
      </c>
      <c r="E240" s="21">
        <v>46609</v>
      </c>
      <c r="F240" s="21">
        <v>0</v>
      </c>
      <c r="G240" s="21">
        <v>0</v>
      </c>
      <c r="H240" s="23">
        <v>2316547.67</v>
      </c>
      <c r="I240" s="23">
        <v>1833.8</v>
      </c>
      <c r="J240" s="31">
        <v>13835.95</v>
      </c>
      <c r="K240" s="24">
        <v>73505.240000000005</v>
      </c>
      <c r="L240" s="24">
        <v>503120.36</v>
      </c>
      <c r="M240" s="24">
        <v>2525.0100000000002</v>
      </c>
      <c r="N240" s="24">
        <v>49337.29</v>
      </c>
      <c r="O240" s="24">
        <v>185251.69</v>
      </c>
      <c r="P240" s="24">
        <v>120712.34</v>
      </c>
      <c r="Q240" s="20">
        <f t="shared" si="13"/>
        <v>9545241.3499999978</v>
      </c>
    </row>
    <row r="241" spans="1:17" x14ac:dyDescent="0.2">
      <c r="A241" s="27"/>
      <c r="B241" s="18" t="s">
        <v>151</v>
      </c>
      <c r="C241" s="18"/>
      <c r="D241" s="21">
        <v>2898836</v>
      </c>
      <c r="E241" s="21">
        <v>0</v>
      </c>
      <c r="F241" s="21">
        <v>0</v>
      </c>
      <c r="G241" s="21">
        <v>0</v>
      </c>
      <c r="H241" s="23">
        <v>857573.42</v>
      </c>
      <c r="I241" s="23">
        <v>1807.18</v>
      </c>
      <c r="J241" s="31">
        <v>13573.63</v>
      </c>
      <c r="K241" s="24">
        <v>28952.6</v>
      </c>
      <c r="L241" s="24">
        <v>197321.61</v>
      </c>
      <c r="M241" s="24">
        <v>152.48999999999998</v>
      </c>
      <c r="N241" s="24">
        <v>32833.15</v>
      </c>
      <c r="O241" s="24">
        <v>100902.16</v>
      </c>
      <c r="P241" s="24">
        <v>119877.52</v>
      </c>
      <c r="Q241" s="20">
        <f t="shared" si="13"/>
        <v>4251829.76</v>
      </c>
    </row>
    <row r="242" spans="1:17" x14ac:dyDescent="0.2">
      <c r="A242" s="2" t="s">
        <v>710</v>
      </c>
      <c r="B242" s="2"/>
      <c r="C242" s="2"/>
      <c r="D242" s="35"/>
      <c r="E242" s="35"/>
      <c r="F242" s="35"/>
      <c r="G242" s="36"/>
      <c r="H242" s="3"/>
      <c r="I242" s="3"/>
      <c r="J242" s="35"/>
      <c r="K242" s="3"/>
      <c r="L242" s="3"/>
      <c r="M242" s="3"/>
      <c r="N242" s="3"/>
      <c r="O242" s="3"/>
      <c r="P242" s="3"/>
      <c r="Q242" s="3"/>
    </row>
    <row r="243" spans="1:17" x14ac:dyDescent="0.2">
      <c r="A243" s="4" t="s">
        <v>598</v>
      </c>
      <c r="B243" s="5"/>
      <c r="C243" s="5"/>
      <c r="D243" s="69"/>
      <c r="E243" s="70" t="s">
        <v>762</v>
      </c>
      <c r="F243" s="70"/>
      <c r="G243" s="70"/>
      <c r="H243" s="71"/>
      <c r="I243" s="72" t="s">
        <v>737</v>
      </c>
      <c r="J243" s="73"/>
      <c r="K243" s="73"/>
      <c r="L243" s="73"/>
      <c r="M243" s="73"/>
      <c r="N243" s="73"/>
      <c r="O243" s="73"/>
      <c r="P243" s="6"/>
      <c r="Q243" s="7"/>
    </row>
    <row r="244" spans="1:17" x14ac:dyDescent="0.2">
      <c r="A244" s="8"/>
      <c r="B244" s="9"/>
      <c r="C244" s="9"/>
      <c r="D244" s="69"/>
      <c r="E244" s="7"/>
      <c r="F244" s="70"/>
      <c r="G244" s="70"/>
      <c r="H244" s="80" t="s">
        <v>599</v>
      </c>
      <c r="I244" s="72"/>
      <c r="J244" s="74"/>
      <c r="K244" s="75" t="s">
        <v>741</v>
      </c>
      <c r="L244" s="76" t="s">
        <v>774</v>
      </c>
      <c r="M244" s="77"/>
      <c r="N244" s="73"/>
      <c r="O244" s="73"/>
      <c r="P244" s="10"/>
      <c r="Q244" s="11"/>
    </row>
    <row r="245" spans="1:17" x14ac:dyDescent="0.2">
      <c r="A245" s="12"/>
      <c r="B245" s="9"/>
      <c r="C245" s="9"/>
      <c r="D245" s="78" t="s">
        <v>758</v>
      </c>
      <c r="E245" s="31" t="s">
        <v>757</v>
      </c>
      <c r="F245" s="31"/>
      <c r="G245" s="79"/>
      <c r="H245" s="80" t="s">
        <v>785</v>
      </c>
      <c r="I245" s="80" t="s">
        <v>711</v>
      </c>
      <c r="J245" s="10" t="s">
        <v>731</v>
      </c>
      <c r="K245" s="81" t="s">
        <v>735</v>
      </c>
      <c r="L245" s="82"/>
      <c r="M245" s="75" t="s">
        <v>742</v>
      </c>
      <c r="N245" s="83" t="s">
        <v>736</v>
      </c>
      <c r="O245" s="83" t="s">
        <v>734</v>
      </c>
      <c r="P245" s="84" t="s">
        <v>715</v>
      </c>
      <c r="Q245" s="11"/>
    </row>
    <row r="246" spans="1:17" x14ac:dyDescent="0.2">
      <c r="A246" s="12"/>
      <c r="B246" s="9"/>
      <c r="C246" s="9"/>
      <c r="D246" s="10" t="s">
        <v>729</v>
      </c>
      <c r="E246" s="21" t="s">
        <v>759</v>
      </c>
      <c r="H246" s="80" t="s">
        <v>786</v>
      </c>
      <c r="I246" s="80" t="s">
        <v>712</v>
      </c>
      <c r="J246" s="80" t="s">
        <v>732</v>
      </c>
      <c r="K246" s="81" t="s">
        <v>742</v>
      </c>
      <c r="L246" s="81" t="s">
        <v>778</v>
      </c>
      <c r="M246" s="81" t="s">
        <v>779</v>
      </c>
      <c r="N246" s="80" t="s">
        <v>755</v>
      </c>
      <c r="O246" s="80" t="s">
        <v>704</v>
      </c>
      <c r="P246" s="84" t="s">
        <v>716</v>
      </c>
      <c r="Q246" s="11"/>
    </row>
    <row r="247" spans="1:17" x14ac:dyDescent="0.2">
      <c r="A247" s="12"/>
      <c r="B247" s="9"/>
      <c r="C247" s="9"/>
      <c r="D247" s="80" t="s">
        <v>601</v>
      </c>
      <c r="E247" s="6" t="s">
        <v>600</v>
      </c>
      <c r="F247" s="6" t="s">
        <v>728</v>
      </c>
      <c r="G247" s="83" t="s">
        <v>602</v>
      </c>
      <c r="H247" s="80" t="s">
        <v>603</v>
      </c>
      <c r="I247" s="80" t="s">
        <v>713</v>
      </c>
      <c r="J247" s="80" t="s">
        <v>733</v>
      </c>
      <c r="K247" s="81" t="s">
        <v>743</v>
      </c>
      <c r="L247" s="80" t="s">
        <v>780</v>
      </c>
      <c r="M247" s="80" t="s">
        <v>780</v>
      </c>
      <c r="N247" s="80" t="s">
        <v>780</v>
      </c>
      <c r="O247" s="80" t="s">
        <v>780</v>
      </c>
      <c r="P247" s="85" t="s">
        <v>604</v>
      </c>
      <c r="Q247" s="11"/>
    </row>
    <row r="248" spans="1:17" x14ac:dyDescent="0.2">
      <c r="A248" s="19"/>
      <c r="B248" s="19"/>
      <c r="C248" s="9"/>
      <c r="D248" s="80" t="s">
        <v>605</v>
      </c>
      <c r="E248" s="10" t="s">
        <v>730</v>
      </c>
      <c r="F248" s="10" t="s">
        <v>705</v>
      </c>
      <c r="G248" s="80" t="s">
        <v>730</v>
      </c>
      <c r="H248" s="80" t="s">
        <v>754</v>
      </c>
      <c r="I248" s="80" t="s">
        <v>601</v>
      </c>
      <c r="J248" s="80" t="s">
        <v>705</v>
      </c>
      <c r="K248" s="81" t="s">
        <v>756</v>
      </c>
      <c r="L248" s="80" t="s">
        <v>781</v>
      </c>
      <c r="M248" s="80" t="s">
        <v>782</v>
      </c>
      <c r="N248" s="80" t="s">
        <v>783</v>
      </c>
      <c r="O248" s="80" t="s">
        <v>784</v>
      </c>
      <c r="P248" s="85" t="s">
        <v>606</v>
      </c>
      <c r="Q248" s="13" t="s">
        <v>607</v>
      </c>
    </row>
    <row r="249" spans="1:17" x14ac:dyDescent="0.2">
      <c r="A249" s="14" t="s">
        <v>608</v>
      </c>
      <c r="B249" s="15"/>
      <c r="C249" s="16"/>
      <c r="D249" s="86" t="s">
        <v>609</v>
      </c>
      <c r="E249" s="86" t="s">
        <v>609</v>
      </c>
      <c r="F249" s="86" t="s">
        <v>609</v>
      </c>
      <c r="G249" s="86" t="s">
        <v>609</v>
      </c>
      <c r="H249" s="86" t="s">
        <v>609</v>
      </c>
      <c r="I249" s="86" t="s">
        <v>609</v>
      </c>
      <c r="J249" s="86" t="s">
        <v>609</v>
      </c>
      <c r="K249" s="86" t="s">
        <v>609</v>
      </c>
      <c r="L249" s="86" t="s">
        <v>609</v>
      </c>
      <c r="M249" s="86" t="s">
        <v>609</v>
      </c>
      <c r="N249" s="86" t="s">
        <v>609</v>
      </c>
      <c r="O249" s="86" t="s">
        <v>609</v>
      </c>
      <c r="P249" s="87" t="s">
        <v>609</v>
      </c>
      <c r="Q249" s="17" t="s">
        <v>609</v>
      </c>
    </row>
    <row r="250" spans="1:17" x14ac:dyDescent="0.2">
      <c r="A250" s="18" t="s">
        <v>152</v>
      </c>
      <c r="B250" s="19"/>
      <c r="C250" s="19"/>
      <c r="D250" s="20"/>
      <c r="F250" s="21">
        <v>0</v>
      </c>
      <c r="I250" s="23"/>
      <c r="J250" s="31"/>
      <c r="P250" s="24"/>
      <c r="Q250" s="20"/>
    </row>
    <row r="251" spans="1:17" x14ac:dyDescent="0.2">
      <c r="A251" s="27"/>
      <c r="B251" s="18" t="s">
        <v>153</v>
      </c>
      <c r="C251" s="18"/>
      <c r="D251" s="21">
        <v>654179</v>
      </c>
      <c r="E251" s="21">
        <v>0</v>
      </c>
      <c r="F251" s="21">
        <v>0</v>
      </c>
      <c r="G251" s="21">
        <v>0</v>
      </c>
      <c r="H251" s="23">
        <v>292165.32999999996</v>
      </c>
      <c r="I251" s="23">
        <v>1028.92</v>
      </c>
      <c r="J251" s="31">
        <v>0</v>
      </c>
      <c r="K251" s="24">
        <v>10652.25</v>
      </c>
      <c r="L251" s="24">
        <v>54782.559999999998</v>
      </c>
      <c r="M251" s="24">
        <v>0</v>
      </c>
      <c r="N251" s="24">
        <v>12023.05</v>
      </c>
      <c r="O251" s="24">
        <v>13517.719999999998</v>
      </c>
      <c r="P251" s="24">
        <v>54439</v>
      </c>
      <c r="Q251" s="20">
        <f>SUM(D251:P251)</f>
        <v>1092787.83</v>
      </c>
    </row>
    <row r="252" spans="1:17" x14ac:dyDescent="0.2">
      <c r="A252" s="27"/>
      <c r="B252" s="18" t="s">
        <v>667</v>
      </c>
      <c r="C252" s="32" t="s">
        <v>154</v>
      </c>
      <c r="I252" s="23"/>
      <c r="P252" s="24"/>
      <c r="Q252" s="20"/>
    </row>
    <row r="253" spans="1:17" x14ac:dyDescent="0.2">
      <c r="B253" s="39" t="s">
        <v>155</v>
      </c>
      <c r="C253" s="18"/>
      <c r="D253" s="21">
        <v>9333600</v>
      </c>
      <c r="E253" s="21">
        <v>0</v>
      </c>
      <c r="F253" s="21">
        <v>0</v>
      </c>
      <c r="G253" s="21">
        <v>262733</v>
      </c>
      <c r="H253" s="23">
        <v>3375996.6800000006</v>
      </c>
      <c r="I253" s="23">
        <v>11888.130000000001</v>
      </c>
      <c r="J253" s="21">
        <v>88972.63</v>
      </c>
      <c r="K253" s="24">
        <v>363726.29</v>
      </c>
      <c r="L253" s="24">
        <v>1386493.58</v>
      </c>
      <c r="M253" s="24">
        <v>1082.78</v>
      </c>
      <c r="N253" s="24">
        <v>218347.01</v>
      </c>
      <c r="O253" s="24">
        <v>138133.95000000001</v>
      </c>
      <c r="P253" s="24">
        <v>589309.85</v>
      </c>
      <c r="Q253" s="20">
        <f>SUM(D253:P253)</f>
        <v>15770283.899999999</v>
      </c>
    </row>
    <row r="254" spans="1:17" x14ac:dyDescent="0.2">
      <c r="A254" s="27"/>
      <c r="B254" s="18" t="s">
        <v>746</v>
      </c>
      <c r="C254" s="18"/>
      <c r="D254" s="21">
        <v>180087</v>
      </c>
      <c r="E254" s="21">
        <v>0</v>
      </c>
      <c r="F254" s="21">
        <v>0</v>
      </c>
      <c r="G254" s="21">
        <v>0</v>
      </c>
      <c r="H254" s="23">
        <v>852048.69000000006</v>
      </c>
      <c r="I254" s="23">
        <v>3001.64</v>
      </c>
      <c r="J254" s="21">
        <v>0</v>
      </c>
      <c r="K254" s="24">
        <v>25668</v>
      </c>
      <c r="L254" s="24">
        <v>89225.58</v>
      </c>
      <c r="M254" s="24">
        <v>2414.69</v>
      </c>
      <c r="N254" s="24">
        <v>52285.84</v>
      </c>
      <c r="O254" s="24">
        <v>17468.82</v>
      </c>
      <c r="P254" s="24">
        <v>0</v>
      </c>
      <c r="Q254" s="20">
        <f>SUM(D254:P254)</f>
        <v>1222200.2600000002</v>
      </c>
    </row>
    <row r="255" spans="1:17" x14ac:dyDescent="0.2">
      <c r="A255" s="27"/>
      <c r="B255" s="18" t="s">
        <v>156</v>
      </c>
      <c r="C255" s="18"/>
      <c r="D255" s="21">
        <v>9576158</v>
      </c>
      <c r="E255" s="21">
        <v>45312.5</v>
      </c>
      <c r="F255" s="21">
        <v>0</v>
      </c>
      <c r="G255" s="21">
        <v>115480</v>
      </c>
      <c r="H255" s="23">
        <v>4860329.3</v>
      </c>
      <c r="I255" s="23">
        <v>17124.739999999998</v>
      </c>
      <c r="J255" s="21">
        <v>128281.79</v>
      </c>
      <c r="K255" s="24">
        <v>240029.89</v>
      </c>
      <c r="L255" s="24">
        <v>1034354.5899999999</v>
      </c>
      <c r="M255" s="24">
        <v>44456.63</v>
      </c>
      <c r="N255" s="24">
        <v>181622.64</v>
      </c>
      <c r="O255" s="24">
        <v>227206.08000000002</v>
      </c>
      <c r="P255" s="24">
        <v>717606.79</v>
      </c>
      <c r="Q255" s="20">
        <f>SUM(D255:P255)</f>
        <v>17187962.950000003</v>
      </c>
    </row>
    <row r="256" spans="1:17" x14ac:dyDescent="0.2">
      <c r="A256" s="27"/>
      <c r="B256" s="18" t="s">
        <v>597</v>
      </c>
      <c r="C256" s="18"/>
      <c r="D256" s="21">
        <v>126865</v>
      </c>
      <c r="E256" s="21">
        <v>0</v>
      </c>
      <c r="F256" s="21">
        <v>0</v>
      </c>
      <c r="G256" s="21">
        <v>0</v>
      </c>
      <c r="H256" s="23">
        <v>555054.92999999993</v>
      </c>
      <c r="I256" s="23">
        <v>0</v>
      </c>
      <c r="J256" s="21">
        <v>0</v>
      </c>
      <c r="K256" s="24">
        <v>8234</v>
      </c>
      <c r="L256" s="24">
        <v>31679.120000000003</v>
      </c>
      <c r="M256" s="24">
        <v>151.83000000000001</v>
      </c>
      <c r="N256" s="24">
        <v>34062.869999999995</v>
      </c>
      <c r="O256" s="24">
        <v>11380.91</v>
      </c>
      <c r="P256" s="24">
        <v>0</v>
      </c>
      <c r="Q256" s="20">
        <f>SUM(D256:P256)</f>
        <v>767428.65999999992</v>
      </c>
    </row>
    <row r="257" spans="1:17" x14ac:dyDescent="0.2">
      <c r="A257" s="18" t="s">
        <v>157</v>
      </c>
      <c r="B257" s="19"/>
      <c r="C257" s="19"/>
      <c r="I257" s="23"/>
      <c r="J257" s="31"/>
      <c r="P257" s="30"/>
      <c r="Q257" s="20"/>
    </row>
    <row r="258" spans="1:17" x14ac:dyDescent="0.2">
      <c r="A258" s="18"/>
      <c r="B258" s="19" t="s">
        <v>158</v>
      </c>
      <c r="C258" s="19"/>
      <c r="D258" s="21">
        <v>779730</v>
      </c>
      <c r="E258" s="21">
        <v>450660</v>
      </c>
      <c r="F258" s="21">
        <v>0</v>
      </c>
      <c r="G258" s="21">
        <v>61827.23</v>
      </c>
      <c r="H258" s="23">
        <v>516790.05999999994</v>
      </c>
      <c r="I258" s="23">
        <v>1601.46</v>
      </c>
      <c r="J258" s="31">
        <v>11999.74</v>
      </c>
      <c r="K258" s="24">
        <v>26280</v>
      </c>
      <c r="L258" s="24">
        <v>102512.18</v>
      </c>
      <c r="M258" s="24">
        <v>2192.2199999999998</v>
      </c>
      <c r="N258" s="24">
        <v>27896.97</v>
      </c>
      <c r="O258" s="24">
        <v>43222.77</v>
      </c>
      <c r="P258" s="24">
        <v>62379.45</v>
      </c>
      <c r="Q258" s="20">
        <f>SUM(D258:P258)</f>
        <v>2087092.0799999998</v>
      </c>
    </row>
    <row r="259" spans="1:17" x14ac:dyDescent="0.2">
      <c r="A259" s="27"/>
      <c r="B259" s="18" t="s">
        <v>159</v>
      </c>
      <c r="C259" s="18"/>
      <c r="D259" s="21">
        <v>155093</v>
      </c>
      <c r="E259" s="21">
        <v>63300</v>
      </c>
      <c r="F259" s="21">
        <v>0</v>
      </c>
      <c r="G259" s="21">
        <v>0</v>
      </c>
      <c r="H259" s="23">
        <v>197878.91999999998</v>
      </c>
      <c r="I259" s="23">
        <v>613.18000000000006</v>
      </c>
      <c r="J259" s="21">
        <v>4592.91</v>
      </c>
      <c r="K259" s="24">
        <v>7523.01</v>
      </c>
      <c r="L259" s="24">
        <v>26499.3</v>
      </c>
      <c r="M259" s="24">
        <v>3027.0099999999998</v>
      </c>
      <c r="N259" s="24">
        <v>12472.470000000001</v>
      </c>
      <c r="O259" s="24">
        <v>3568.56</v>
      </c>
      <c r="P259" s="24">
        <v>28764.799999999999</v>
      </c>
      <c r="Q259" s="20">
        <f>SUM(D259:P259)</f>
        <v>503333.15999999992</v>
      </c>
    </row>
    <row r="260" spans="1:17" x14ac:dyDescent="0.2">
      <c r="A260" s="27"/>
      <c r="B260" s="18" t="s">
        <v>160</v>
      </c>
      <c r="C260" s="18"/>
      <c r="D260" s="21">
        <v>2063662</v>
      </c>
      <c r="E260" s="21">
        <v>39783</v>
      </c>
      <c r="F260" s="21">
        <v>0</v>
      </c>
      <c r="G260" s="21">
        <v>38281.85</v>
      </c>
      <c r="H260" s="23">
        <v>1051153.33</v>
      </c>
      <c r="I260" s="23">
        <v>3256.7500000000005</v>
      </c>
      <c r="J260" s="21">
        <v>24385.8</v>
      </c>
      <c r="K260" s="24">
        <v>81534.14</v>
      </c>
      <c r="L260" s="24">
        <v>280497.42000000004</v>
      </c>
      <c r="M260" s="24">
        <v>19917.060000000001</v>
      </c>
      <c r="N260" s="24">
        <v>47582.75</v>
      </c>
      <c r="O260" s="24">
        <v>21661.829999999998</v>
      </c>
      <c r="P260" s="24">
        <v>158245.89000000001</v>
      </c>
      <c r="Q260" s="20">
        <f>SUM(D260:P260)</f>
        <v>3829961.8200000003</v>
      </c>
    </row>
    <row r="261" spans="1:17" x14ac:dyDescent="0.2">
      <c r="A261" s="18" t="s">
        <v>161</v>
      </c>
      <c r="B261" s="19"/>
      <c r="C261" s="19"/>
      <c r="I261" s="23"/>
      <c r="J261" s="31"/>
      <c r="P261" s="24"/>
      <c r="Q261" s="20"/>
    </row>
    <row r="262" spans="1:17" x14ac:dyDescent="0.2">
      <c r="A262" s="27"/>
      <c r="B262" s="18" t="s">
        <v>162</v>
      </c>
      <c r="C262" s="18"/>
      <c r="D262" s="21">
        <v>416288</v>
      </c>
      <c r="E262" s="21">
        <v>2834</v>
      </c>
      <c r="F262" s="21">
        <v>0</v>
      </c>
      <c r="G262" s="21">
        <v>0</v>
      </c>
      <c r="H262" s="23">
        <v>258115.07999999996</v>
      </c>
      <c r="I262" s="23">
        <v>853.15</v>
      </c>
      <c r="J262" s="21">
        <v>6374.24</v>
      </c>
      <c r="K262" s="24">
        <v>13757.77</v>
      </c>
      <c r="L262" s="24">
        <v>57356.56</v>
      </c>
      <c r="M262" s="24">
        <v>188.73000000000002</v>
      </c>
      <c r="N262" s="24">
        <v>12785.029999999999</v>
      </c>
      <c r="O262" s="24">
        <v>8044.35</v>
      </c>
      <c r="P262" s="24">
        <v>46116.68</v>
      </c>
      <c r="Q262" s="20">
        <f>SUM(D262:P262)</f>
        <v>822713.59000000008</v>
      </c>
    </row>
    <row r="263" spans="1:17" x14ac:dyDescent="0.2">
      <c r="A263" s="27"/>
      <c r="B263" s="18" t="s">
        <v>163</v>
      </c>
      <c r="C263" s="18"/>
      <c r="D263" s="21">
        <v>72674</v>
      </c>
      <c r="E263" s="21">
        <v>222.5</v>
      </c>
      <c r="F263" s="21">
        <v>0</v>
      </c>
      <c r="G263" s="21">
        <v>0</v>
      </c>
      <c r="H263" s="23">
        <v>107304.58</v>
      </c>
      <c r="I263" s="23">
        <v>354.45000000000005</v>
      </c>
      <c r="J263" s="21">
        <v>0</v>
      </c>
      <c r="K263" s="24">
        <v>9899.17</v>
      </c>
      <c r="L263" s="24">
        <v>33505.660000000003</v>
      </c>
      <c r="M263" s="24">
        <v>0</v>
      </c>
      <c r="N263" s="24">
        <v>3651.04</v>
      </c>
      <c r="O263" s="24">
        <v>2063.0300000000002</v>
      </c>
      <c r="P263" s="24">
        <v>20994.31</v>
      </c>
      <c r="Q263" s="20">
        <f>SUM(D263:P263)</f>
        <v>250668.74000000005</v>
      </c>
    </row>
    <row r="264" spans="1:17" x14ac:dyDescent="0.2">
      <c r="A264" s="27"/>
      <c r="B264" s="18" t="s">
        <v>164</v>
      </c>
      <c r="C264" s="18"/>
      <c r="D264" s="21">
        <v>277782</v>
      </c>
      <c r="E264" s="21">
        <v>1233</v>
      </c>
      <c r="F264" s="21">
        <v>0</v>
      </c>
      <c r="G264" s="21">
        <v>0</v>
      </c>
      <c r="H264" s="23">
        <v>191627.21</v>
      </c>
      <c r="I264" s="23">
        <v>633.28</v>
      </c>
      <c r="J264" s="21">
        <v>4745.5200000000004</v>
      </c>
      <c r="K264" s="24">
        <v>13136.09</v>
      </c>
      <c r="L264" s="24">
        <v>42273.91</v>
      </c>
      <c r="M264" s="24">
        <v>128.72</v>
      </c>
      <c r="N264" s="24">
        <v>9016.0400000000009</v>
      </c>
      <c r="O264" s="24">
        <v>1075.97</v>
      </c>
      <c r="P264" s="24">
        <v>33940.410000000003</v>
      </c>
      <c r="Q264" s="20">
        <f>SUM(D264:P264)</f>
        <v>575592.15</v>
      </c>
    </row>
    <row r="265" spans="1:17" x14ac:dyDescent="0.2">
      <c r="A265" s="27"/>
      <c r="B265" s="18" t="s">
        <v>165</v>
      </c>
      <c r="C265" s="18"/>
      <c r="D265" s="21">
        <v>53889</v>
      </c>
      <c r="E265" s="21">
        <v>0</v>
      </c>
      <c r="F265" s="21">
        <v>0</v>
      </c>
      <c r="G265" s="21">
        <v>0</v>
      </c>
      <c r="H265" s="23">
        <v>125778.40000000002</v>
      </c>
      <c r="I265" s="23">
        <v>0</v>
      </c>
      <c r="J265" s="21">
        <v>3101.62</v>
      </c>
      <c r="K265" s="24">
        <v>1949.98</v>
      </c>
      <c r="L265" s="24">
        <v>8115.75</v>
      </c>
      <c r="M265" s="24">
        <v>0</v>
      </c>
      <c r="N265" s="24">
        <v>3606.92</v>
      </c>
      <c r="O265" s="24">
        <v>2418.2799999999997</v>
      </c>
      <c r="P265" s="24">
        <v>19435.5</v>
      </c>
      <c r="Q265" s="20">
        <f>SUM(D265:P265)</f>
        <v>218295.45000000004</v>
      </c>
    </row>
    <row r="266" spans="1:17" x14ac:dyDescent="0.2">
      <c r="A266" s="27"/>
      <c r="B266" s="18" t="s">
        <v>668</v>
      </c>
      <c r="C266" s="32" t="s">
        <v>166</v>
      </c>
      <c r="I266" s="23"/>
      <c r="P266" s="24"/>
      <c r="Q266" s="20"/>
    </row>
    <row r="267" spans="1:17" x14ac:dyDescent="0.2">
      <c r="A267" s="27"/>
      <c r="B267" s="18" t="s">
        <v>167</v>
      </c>
      <c r="C267" s="18"/>
      <c r="D267" s="21">
        <v>334360</v>
      </c>
      <c r="E267" s="21">
        <v>0</v>
      </c>
      <c r="F267" s="21">
        <v>0</v>
      </c>
      <c r="G267" s="21">
        <v>0</v>
      </c>
      <c r="H267" s="23">
        <v>163770.91999999998</v>
      </c>
      <c r="I267" s="23">
        <v>540.14</v>
      </c>
      <c r="J267" s="21">
        <v>4034.89</v>
      </c>
      <c r="K267" s="24">
        <v>17935.93</v>
      </c>
      <c r="L267" s="24">
        <v>59423.22</v>
      </c>
      <c r="M267" s="24">
        <v>4219.41</v>
      </c>
      <c r="N267" s="24">
        <v>13815.5</v>
      </c>
      <c r="O267" s="24">
        <v>2776.9700000000003</v>
      </c>
      <c r="P267" s="24">
        <v>34557.65</v>
      </c>
      <c r="Q267" s="20">
        <f>SUM(D267:P267)</f>
        <v>635434.63</v>
      </c>
    </row>
    <row r="268" spans="1:17" x14ac:dyDescent="0.2">
      <c r="A268" s="27"/>
      <c r="B268" s="18" t="s">
        <v>168</v>
      </c>
      <c r="C268" s="18"/>
      <c r="D268" s="21">
        <v>173832</v>
      </c>
      <c r="E268" s="21">
        <v>619.5</v>
      </c>
      <c r="F268" s="21">
        <v>0</v>
      </c>
      <c r="G268" s="21">
        <v>0</v>
      </c>
      <c r="H268" s="23">
        <v>186413.15000000002</v>
      </c>
      <c r="I268" s="23">
        <v>615.86</v>
      </c>
      <c r="J268" s="21">
        <v>3048</v>
      </c>
      <c r="K268" s="24">
        <v>4479.84</v>
      </c>
      <c r="L268" s="24">
        <v>21064.46</v>
      </c>
      <c r="M268" s="24">
        <v>0</v>
      </c>
      <c r="N268" s="24">
        <v>6519.76</v>
      </c>
      <c r="O268" s="24">
        <v>1649.98</v>
      </c>
      <c r="P268" s="24">
        <v>35619.69</v>
      </c>
      <c r="Q268" s="20">
        <f>SUM(D268:P268)</f>
        <v>433862.24000000005</v>
      </c>
    </row>
    <row r="269" spans="1:17" x14ac:dyDescent="0.2">
      <c r="A269" s="27"/>
      <c r="B269" s="18" t="s">
        <v>669</v>
      </c>
      <c r="C269" s="32" t="s">
        <v>169</v>
      </c>
      <c r="I269" s="23"/>
      <c r="P269" s="24"/>
      <c r="Q269" s="20"/>
    </row>
    <row r="270" spans="1:17" x14ac:dyDescent="0.2">
      <c r="A270" s="25"/>
      <c r="B270" s="26" t="s">
        <v>170</v>
      </c>
      <c r="C270" s="26"/>
      <c r="D270" s="21">
        <v>444271</v>
      </c>
      <c r="E270" s="21">
        <v>1410</v>
      </c>
      <c r="F270" s="21">
        <v>0</v>
      </c>
      <c r="G270" s="21">
        <v>0</v>
      </c>
      <c r="H270" s="23">
        <v>324482.09000000003</v>
      </c>
      <c r="I270" s="23">
        <v>1072.27</v>
      </c>
      <c r="J270" s="21">
        <v>8008.16</v>
      </c>
      <c r="K270" s="24">
        <v>9860.17</v>
      </c>
      <c r="L270" s="24">
        <v>47114.98</v>
      </c>
      <c r="M270" s="24">
        <v>37.15</v>
      </c>
      <c r="N270" s="24">
        <v>15496.07</v>
      </c>
      <c r="O270" s="24">
        <v>6802.1</v>
      </c>
      <c r="P270" s="24">
        <v>56062.720000000001</v>
      </c>
      <c r="Q270" s="20">
        <f>SUM(D270:P270)</f>
        <v>914616.71000000008</v>
      </c>
    </row>
    <row r="271" spans="1:17" x14ac:dyDescent="0.2">
      <c r="A271" s="27"/>
      <c r="B271" s="18" t="s">
        <v>171</v>
      </c>
      <c r="C271" s="18"/>
      <c r="D271" s="21">
        <v>101684</v>
      </c>
      <c r="E271" s="21">
        <v>0</v>
      </c>
      <c r="F271" s="21">
        <v>0</v>
      </c>
      <c r="G271" s="21">
        <v>0</v>
      </c>
      <c r="H271" s="23">
        <v>74412.590000000011</v>
      </c>
      <c r="I271" s="23">
        <v>245.66000000000003</v>
      </c>
      <c r="J271" s="21">
        <v>0</v>
      </c>
      <c r="K271" s="24">
        <v>1562.55</v>
      </c>
      <c r="L271" s="24">
        <v>8639.5299999999988</v>
      </c>
      <c r="M271" s="24">
        <v>34.660000000000004</v>
      </c>
      <c r="N271" s="24">
        <v>3056.17</v>
      </c>
      <c r="O271" s="24">
        <v>1534.1599999999999</v>
      </c>
      <c r="P271" s="24">
        <v>13963.64</v>
      </c>
      <c r="Q271" s="20">
        <f>SUM(D271:P271)</f>
        <v>205132.96000000002</v>
      </c>
    </row>
    <row r="272" spans="1:17" x14ac:dyDescent="0.2">
      <c r="A272" s="27"/>
      <c r="B272" s="18" t="s">
        <v>172</v>
      </c>
      <c r="C272" s="18"/>
      <c r="D272" s="21">
        <v>1375111</v>
      </c>
      <c r="E272" s="21">
        <v>87923.88</v>
      </c>
      <c r="F272" s="21">
        <v>0</v>
      </c>
      <c r="G272" s="21">
        <v>0</v>
      </c>
      <c r="H272" s="23">
        <v>766079.28</v>
      </c>
      <c r="I272" s="23">
        <v>2529.89</v>
      </c>
      <c r="J272" s="21">
        <v>18943.939999999999</v>
      </c>
      <c r="K272" s="24">
        <v>32983.64</v>
      </c>
      <c r="L272" s="24">
        <v>149658.77000000002</v>
      </c>
      <c r="M272" s="24">
        <v>2414.2799999999997</v>
      </c>
      <c r="N272" s="24">
        <v>34954.6</v>
      </c>
      <c r="O272" s="24">
        <v>22369.72</v>
      </c>
      <c r="P272" s="24">
        <v>119152.26</v>
      </c>
      <c r="Q272" s="20">
        <f>SUM(D272:P272)</f>
        <v>2612121.2600000002</v>
      </c>
    </row>
    <row r="273" spans="1:17" x14ac:dyDescent="0.2">
      <c r="A273" s="27"/>
      <c r="B273" s="18" t="s">
        <v>173</v>
      </c>
      <c r="C273" s="18"/>
      <c r="D273" s="21">
        <v>871761</v>
      </c>
      <c r="E273" s="21">
        <v>7739.75</v>
      </c>
      <c r="F273" s="21">
        <v>0</v>
      </c>
      <c r="G273" s="21">
        <v>0</v>
      </c>
      <c r="H273" s="23">
        <v>599932.98</v>
      </c>
      <c r="I273" s="23">
        <v>1981.47</v>
      </c>
      <c r="J273" s="31">
        <v>14842.29</v>
      </c>
      <c r="K273" s="24">
        <v>26379.74</v>
      </c>
      <c r="L273" s="24">
        <v>115418.01000000001</v>
      </c>
      <c r="M273" s="24">
        <v>1119.29</v>
      </c>
      <c r="N273" s="24">
        <v>27591.11</v>
      </c>
      <c r="O273" s="24">
        <v>10147.200000000001</v>
      </c>
      <c r="P273" s="24">
        <v>96611.79</v>
      </c>
      <c r="Q273" s="20">
        <f>SUM(D273:P273)</f>
        <v>1773524.6300000001</v>
      </c>
    </row>
    <row r="274" spans="1:17" x14ac:dyDescent="0.2">
      <c r="A274" s="18" t="s">
        <v>174</v>
      </c>
      <c r="B274" s="19"/>
      <c r="C274" s="19"/>
      <c r="I274" s="23"/>
      <c r="J274" s="21"/>
      <c r="P274" s="37"/>
      <c r="Q274" s="20"/>
    </row>
    <row r="275" spans="1:17" x14ac:dyDescent="0.2">
      <c r="A275" s="27"/>
      <c r="B275" s="18" t="s">
        <v>670</v>
      </c>
      <c r="C275" s="32" t="s">
        <v>175</v>
      </c>
      <c r="I275" s="23"/>
      <c r="P275" s="30"/>
      <c r="Q275" s="20"/>
    </row>
    <row r="276" spans="1:17" x14ac:dyDescent="0.2">
      <c r="A276" s="27"/>
      <c r="B276" s="18" t="s">
        <v>176</v>
      </c>
      <c r="C276" s="18"/>
      <c r="D276" s="21">
        <v>145182461</v>
      </c>
      <c r="E276" s="21">
        <v>3193120</v>
      </c>
      <c r="F276" s="21">
        <v>0</v>
      </c>
      <c r="G276" s="21">
        <v>0</v>
      </c>
      <c r="H276" s="23">
        <v>53053920.280000001</v>
      </c>
      <c r="I276" s="23">
        <v>153094.01</v>
      </c>
      <c r="J276" s="21">
        <v>1150248.4400000002</v>
      </c>
      <c r="K276" s="24">
        <v>2155295.77</v>
      </c>
      <c r="L276" s="24">
        <v>10228717.789999999</v>
      </c>
      <c r="M276" s="24">
        <v>785879.58000000007</v>
      </c>
      <c r="N276" s="24">
        <v>2162632.35</v>
      </c>
      <c r="O276" s="24">
        <v>2277480.58</v>
      </c>
      <c r="P276" s="24">
        <v>6153632.96</v>
      </c>
      <c r="Q276" s="20">
        <f>SUM(D276:P276)</f>
        <v>226496482.76000002</v>
      </c>
    </row>
    <row r="277" spans="1:17" x14ac:dyDescent="0.2">
      <c r="A277" s="27"/>
      <c r="B277" s="18" t="s">
        <v>671</v>
      </c>
      <c r="C277" s="32" t="s">
        <v>89</v>
      </c>
      <c r="I277" s="23"/>
      <c r="P277" s="24"/>
      <c r="Q277" s="20"/>
    </row>
    <row r="278" spans="1:17" s="28" customFormat="1" x14ac:dyDescent="0.2">
      <c r="A278" s="27"/>
      <c r="B278" s="18" t="s">
        <v>672</v>
      </c>
      <c r="C278" s="32" t="s">
        <v>89</v>
      </c>
      <c r="D278" s="21"/>
      <c r="E278" s="21"/>
      <c r="F278" s="21"/>
      <c r="G278" s="21"/>
      <c r="H278" s="23"/>
      <c r="I278" s="23"/>
      <c r="J278" s="23"/>
      <c r="K278" s="24"/>
      <c r="L278" s="24"/>
      <c r="M278" s="24"/>
      <c r="N278" s="24"/>
      <c r="O278" s="24"/>
      <c r="P278" s="24"/>
      <c r="Q278" s="20"/>
    </row>
    <row r="279" spans="1:17" x14ac:dyDescent="0.2">
      <c r="A279" s="18" t="s">
        <v>177</v>
      </c>
      <c r="B279" s="19"/>
      <c r="C279" s="19"/>
      <c r="I279" s="23"/>
      <c r="J279" s="31"/>
      <c r="P279" s="24"/>
      <c r="Q279" s="20"/>
    </row>
    <row r="280" spans="1:17" x14ac:dyDescent="0.2">
      <c r="A280" s="27"/>
      <c r="B280" s="18" t="s">
        <v>178</v>
      </c>
      <c r="C280" s="18"/>
      <c r="D280" s="21">
        <v>21426</v>
      </c>
      <c r="E280" s="21">
        <v>0</v>
      </c>
      <c r="F280" s="21">
        <v>0</v>
      </c>
      <c r="G280" s="21">
        <v>0</v>
      </c>
      <c r="H280" s="23">
        <v>43444.38</v>
      </c>
      <c r="I280" s="23">
        <v>183.89999999999998</v>
      </c>
      <c r="J280" s="21">
        <v>1373.58</v>
      </c>
      <c r="K280" s="24">
        <v>1611.43</v>
      </c>
      <c r="L280" s="24">
        <v>7054.53</v>
      </c>
      <c r="M280" s="24">
        <v>0</v>
      </c>
      <c r="N280" s="24">
        <v>2523.2799999999997</v>
      </c>
      <c r="O280" s="24">
        <v>962.33999999999992</v>
      </c>
      <c r="P280" s="24">
        <v>9879.2199999999993</v>
      </c>
      <c r="Q280" s="20">
        <f>SUM(D280:P280)</f>
        <v>88458.659999999989</v>
      </c>
    </row>
    <row r="281" spans="1:17" x14ac:dyDescent="0.2">
      <c r="A281" s="27"/>
      <c r="B281" s="18" t="s">
        <v>179</v>
      </c>
      <c r="C281" s="18"/>
      <c r="D281" s="21">
        <v>10040</v>
      </c>
      <c r="E281" s="21">
        <v>0</v>
      </c>
      <c r="F281" s="21">
        <v>0</v>
      </c>
      <c r="G281" s="21">
        <v>0</v>
      </c>
      <c r="H281" s="23">
        <v>8979.2200000000012</v>
      </c>
      <c r="I281" s="23">
        <v>0</v>
      </c>
      <c r="J281" s="31">
        <v>286.16000000000003</v>
      </c>
      <c r="K281" s="24">
        <v>545.35</v>
      </c>
      <c r="L281" s="24">
        <v>2127.29</v>
      </c>
      <c r="M281" s="24">
        <v>0</v>
      </c>
      <c r="N281" s="24">
        <v>1402.05</v>
      </c>
      <c r="O281" s="24">
        <v>0</v>
      </c>
      <c r="P281" s="24">
        <v>0</v>
      </c>
      <c r="Q281" s="20">
        <f>SUM(D281:P281)</f>
        <v>23380.07</v>
      </c>
    </row>
    <row r="282" spans="1:17" x14ac:dyDescent="0.2">
      <c r="A282" s="27"/>
      <c r="B282" s="18" t="s">
        <v>180</v>
      </c>
      <c r="C282" s="18"/>
      <c r="D282" s="21">
        <v>68543</v>
      </c>
      <c r="E282" s="21">
        <v>90</v>
      </c>
      <c r="F282" s="21">
        <v>0</v>
      </c>
      <c r="G282" s="21">
        <v>0</v>
      </c>
      <c r="H282" s="23">
        <v>69981.63</v>
      </c>
      <c r="I282" s="23">
        <v>296.55</v>
      </c>
      <c r="J282" s="21">
        <v>2217.75</v>
      </c>
      <c r="K282" s="24">
        <v>131</v>
      </c>
      <c r="L282" s="24">
        <v>2272.34</v>
      </c>
      <c r="M282" s="24">
        <v>745.3</v>
      </c>
      <c r="N282" s="24">
        <v>8726.14</v>
      </c>
      <c r="O282" s="24">
        <v>1130.48</v>
      </c>
      <c r="P282" s="24">
        <v>14913.94</v>
      </c>
      <c r="Q282" s="20">
        <f>SUM(D282:P282)</f>
        <v>169048.12999999998</v>
      </c>
    </row>
    <row r="283" spans="1:17" x14ac:dyDescent="0.2">
      <c r="A283" s="27"/>
      <c r="B283" s="18" t="s">
        <v>181</v>
      </c>
      <c r="C283" s="18"/>
      <c r="D283" s="21">
        <v>192280</v>
      </c>
      <c r="E283" s="21">
        <v>1170</v>
      </c>
      <c r="F283" s="21">
        <v>0</v>
      </c>
      <c r="G283" s="21">
        <v>0</v>
      </c>
      <c r="H283" s="23">
        <v>202921.97</v>
      </c>
      <c r="I283" s="23">
        <v>859.3</v>
      </c>
      <c r="J283" s="31">
        <v>6424.34</v>
      </c>
      <c r="K283" s="24">
        <v>119.6</v>
      </c>
      <c r="L283" s="24">
        <v>5854.3799999999992</v>
      </c>
      <c r="M283" s="24">
        <v>0</v>
      </c>
      <c r="N283" s="24">
        <v>19664.2</v>
      </c>
      <c r="O283" s="24">
        <v>5398.4</v>
      </c>
      <c r="P283" s="24">
        <v>46613.73</v>
      </c>
      <c r="Q283" s="20">
        <f>SUM(D283:P283)</f>
        <v>481305.92</v>
      </c>
    </row>
    <row r="284" spans="1:17" x14ac:dyDescent="0.2">
      <c r="A284" s="27"/>
      <c r="B284" s="18" t="s">
        <v>182</v>
      </c>
      <c r="C284" s="18"/>
      <c r="D284" s="21">
        <v>319829</v>
      </c>
      <c r="E284" s="21">
        <v>6287.37</v>
      </c>
      <c r="F284" s="21">
        <v>0</v>
      </c>
      <c r="G284" s="21">
        <v>0</v>
      </c>
      <c r="H284" s="23">
        <v>323197.61</v>
      </c>
      <c r="I284" s="23">
        <v>1371.48</v>
      </c>
      <c r="J284" s="21">
        <v>10297.08</v>
      </c>
      <c r="K284" s="24">
        <v>3227.84</v>
      </c>
      <c r="L284" s="24">
        <v>21137.059999999998</v>
      </c>
      <c r="M284" s="24">
        <v>0</v>
      </c>
      <c r="N284" s="24">
        <v>19285.580000000002</v>
      </c>
      <c r="O284" s="24">
        <v>8473.76</v>
      </c>
      <c r="P284" s="24">
        <v>60824.01</v>
      </c>
      <c r="Q284" s="20">
        <f>SUM(D284:P284)</f>
        <v>773930.78999999992</v>
      </c>
    </row>
    <row r="285" spans="1:17" x14ac:dyDescent="0.2">
      <c r="A285" s="27"/>
      <c r="B285" s="18" t="s">
        <v>673</v>
      </c>
      <c r="C285" s="32" t="s">
        <v>183</v>
      </c>
      <c r="I285" s="23"/>
      <c r="P285" s="24"/>
      <c r="Q285" s="20"/>
    </row>
    <row r="286" spans="1:17" x14ac:dyDescent="0.2">
      <c r="A286" s="27"/>
      <c r="B286" s="18" t="s">
        <v>674</v>
      </c>
      <c r="C286" s="32" t="s">
        <v>183</v>
      </c>
      <c r="I286" s="23"/>
      <c r="P286" s="24"/>
      <c r="Q286" s="20"/>
    </row>
    <row r="287" spans="1:17" x14ac:dyDescent="0.2">
      <c r="A287" s="27"/>
      <c r="B287" s="18" t="s">
        <v>184</v>
      </c>
      <c r="C287" s="18"/>
      <c r="D287" s="21">
        <v>13525</v>
      </c>
      <c r="E287" s="21">
        <v>0</v>
      </c>
      <c r="F287" s="21">
        <v>0</v>
      </c>
      <c r="G287" s="21">
        <v>0</v>
      </c>
      <c r="H287" s="23">
        <v>11989.189999999999</v>
      </c>
      <c r="I287" s="23">
        <v>50.849999999999994</v>
      </c>
      <c r="J287" s="31">
        <v>381.55</v>
      </c>
      <c r="K287" s="24">
        <v>281.14999999999998</v>
      </c>
      <c r="L287" s="24">
        <v>1307.6199999999999</v>
      </c>
      <c r="M287" s="24">
        <v>0</v>
      </c>
      <c r="N287" s="24">
        <v>1544.82</v>
      </c>
      <c r="O287" s="24">
        <v>0</v>
      </c>
      <c r="P287" s="24">
        <v>3320.14</v>
      </c>
      <c r="Q287" s="20">
        <f>SUM(D287:P287)</f>
        <v>32400.319999999996</v>
      </c>
    </row>
    <row r="288" spans="1:17" x14ac:dyDescent="0.2">
      <c r="A288" s="27"/>
      <c r="B288" s="18" t="s">
        <v>185</v>
      </c>
      <c r="C288" s="19"/>
      <c r="D288" s="21">
        <v>3708851</v>
      </c>
      <c r="E288" s="21">
        <v>26371.34</v>
      </c>
      <c r="F288" s="21">
        <v>0</v>
      </c>
      <c r="G288" s="21">
        <v>0</v>
      </c>
      <c r="H288" s="23">
        <v>1696833.9899999998</v>
      </c>
      <c r="I288" s="23">
        <v>7189.6900000000005</v>
      </c>
      <c r="J288" s="21">
        <v>53822.36</v>
      </c>
      <c r="K288" s="24">
        <v>170207.71</v>
      </c>
      <c r="L288" s="24">
        <v>554795.16999999993</v>
      </c>
      <c r="M288" s="24">
        <v>41782.660000000003</v>
      </c>
      <c r="N288" s="24">
        <v>148147.49</v>
      </c>
      <c r="O288" s="24">
        <v>183577.56</v>
      </c>
      <c r="P288" s="24">
        <v>330177.11</v>
      </c>
      <c r="Q288" s="20">
        <f>SUM(D288:P288)</f>
        <v>6921756.080000001</v>
      </c>
    </row>
    <row r="289" spans="1:19" s="28" customFormat="1" x14ac:dyDescent="0.2">
      <c r="A289" s="27"/>
      <c r="B289" s="18" t="s">
        <v>675</v>
      </c>
      <c r="C289" s="32" t="s">
        <v>183</v>
      </c>
      <c r="D289" s="20"/>
      <c r="E289" s="21"/>
      <c r="F289" s="21"/>
      <c r="G289" s="21"/>
      <c r="H289" s="23"/>
      <c r="I289" s="23"/>
      <c r="J289" s="23"/>
      <c r="K289" s="24"/>
      <c r="L289" s="24"/>
      <c r="M289" s="24"/>
      <c r="N289" s="24"/>
      <c r="O289" s="24"/>
      <c r="P289" s="20"/>
      <c r="Q289" s="20"/>
    </row>
    <row r="290" spans="1:19" s="28" customFormat="1" x14ac:dyDescent="0.2">
      <c r="A290" s="18" t="s">
        <v>186</v>
      </c>
      <c r="B290" s="19"/>
      <c r="C290" s="19"/>
      <c r="D290" s="20"/>
      <c r="E290" s="21"/>
      <c r="F290" s="21"/>
      <c r="G290" s="21"/>
      <c r="H290" s="23"/>
      <c r="I290" s="23"/>
      <c r="J290" s="21"/>
      <c r="K290" s="24"/>
      <c r="L290" s="24"/>
      <c r="M290" s="24"/>
      <c r="N290" s="24"/>
      <c r="O290" s="24"/>
      <c r="P290" s="20"/>
      <c r="Q290" s="20"/>
    </row>
    <row r="291" spans="1:19" s="28" customFormat="1" x14ac:dyDescent="0.2">
      <c r="A291" s="27"/>
      <c r="B291" s="18" t="s">
        <v>187</v>
      </c>
      <c r="C291" s="18"/>
      <c r="D291" s="21">
        <v>95354</v>
      </c>
      <c r="E291" s="21">
        <v>0</v>
      </c>
      <c r="F291" s="21">
        <v>0</v>
      </c>
      <c r="G291" s="21">
        <v>0</v>
      </c>
      <c r="H291" s="23">
        <v>32355.200000000001</v>
      </c>
      <c r="I291" s="23">
        <v>208.32999999999998</v>
      </c>
      <c r="J291" s="21">
        <v>1553.18</v>
      </c>
      <c r="K291" s="24">
        <v>2454.0700000000002</v>
      </c>
      <c r="L291" s="24">
        <v>12650.169999999998</v>
      </c>
      <c r="M291" s="24">
        <v>0</v>
      </c>
      <c r="N291" s="24">
        <v>1382.8899999999999</v>
      </c>
      <c r="O291" s="24">
        <v>2649.5699999999997</v>
      </c>
      <c r="P291" s="24">
        <v>7362.32</v>
      </c>
      <c r="Q291" s="20">
        <f>SUM(D291:P291)</f>
        <v>155969.73000000004</v>
      </c>
    </row>
    <row r="292" spans="1:19" s="28" customFormat="1" x14ac:dyDescent="0.2">
      <c r="A292" s="27"/>
      <c r="B292" s="18" t="s">
        <v>188</v>
      </c>
      <c r="C292" s="18"/>
      <c r="D292" s="21">
        <v>2282116</v>
      </c>
      <c r="E292" s="21">
        <v>1045</v>
      </c>
      <c r="F292" s="21">
        <v>0</v>
      </c>
      <c r="G292" s="21">
        <v>0</v>
      </c>
      <c r="H292" s="23">
        <v>749129.05</v>
      </c>
      <c r="I292" s="23">
        <v>12184.85</v>
      </c>
      <c r="J292" s="21">
        <v>91371.62</v>
      </c>
      <c r="K292" s="24">
        <v>151584.6</v>
      </c>
      <c r="L292" s="24">
        <v>537332.94999999995</v>
      </c>
      <c r="M292" s="24">
        <v>39948.839999999997</v>
      </c>
      <c r="N292" s="24">
        <v>96487.92</v>
      </c>
      <c r="O292" s="24">
        <v>199919.13</v>
      </c>
      <c r="P292" s="24">
        <v>524784.51</v>
      </c>
      <c r="Q292" s="20">
        <f>SUM(D292:P292)</f>
        <v>4685904.47</v>
      </c>
    </row>
    <row r="293" spans="1:19" s="28" customFormat="1" x14ac:dyDescent="0.2">
      <c r="A293" s="27"/>
      <c r="B293" s="18" t="s">
        <v>667</v>
      </c>
      <c r="C293" s="32" t="s">
        <v>154</v>
      </c>
      <c r="D293" s="21"/>
      <c r="E293" s="21"/>
      <c r="F293" s="21"/>
      <c r="G293" s="21"/>
      <c r="H293" s="23"/>
      <c r="I293" s="23"/>
      <c r="J293" s="23"/>
      <c r="K293" s="24"/>
      <c r="L293" s="24"/>
      <c r="M293" s="24"/>
      <c r="N293" s="24"/>
      <c r="O293" s="24"/>
      <c r="P293" s="24"/>
      <c r="Q293" s="20"/>
    </row>
    <row r="294" spans="1:19" s="28" customFormat="1" x14ac:dyDescent="0.2">
      <c r="A294" s="27"/>
      <c r="B294" s="18" t="s">
        <v>189</v>
      </c>
      <c r="C294" s="18"/>
      <c r="D294" s="21">
        <v>13456785</v>
      </c>
      <c r="E294" s="21">
        <v>112099</v>
      </c>
      <c r="F294" s="21">
        <v>0</v>
      </c>
      <c r="G294" s="21">
        <v>106656</v>
      </c>
      <c r="H294" s="23">
        <v>4178314.16</v>
      </c>
      <c r="I294" s="23">
        <v>15286.789999999999</v>
      </c>
      <c r="J294" s="21">
        <v>114584.15</v>
      </c>
      <c r="K294" s="24">
        <v>218989.18</v>
      </c>
      <c r="L294" s="24">
        <v>992153</v>
      </c>
      <c r="M294" s="24">
        <v>84665.36</v>
      </c>
      <c r="N294" s="24">
        <v>220148.99</v>
      </c>
      <c r="O294" s="24">
        <v>257478.82</v>
      </c>
      <c r="P294" s="24">
        <v>647548.18999999994</v>
      </c>
      <c r="Q294" s="20">
        <f>SUM(D294:P294)</f>
        <v>20404708.639999997</v>
      </c>
    </row>
    <row r="295" spans="1:19" s="28" customFormat="1" x14ac:dyDescent="0.2">
      <c r="A295" s="27"/>
      <c r="B295" s="18" t="s">
        <v>676</v>
      </c>
      <c r="C295" s="32" t="s">
        <v>190</v>
      </c>
      <c r="D295" s="21"/>
      <c r="E295" s="21"/>
      <c r="F295" s="21"/>
      <c r="G295" s="21"/>
      <c r="H295" s="23"/>
      <c r="I295" s="23"/>
      <c r="J295" s="23"/>
      <c r="K295" s="24"/>
      <c r="L295" s="24"/>
      <c r="M295" s="24"/>
      <c r="N295" s="24"/>
      <c r="O295" s="24"/>
      <c r="P295" s="24"/>
      <c r="Q295" s="20"/>
    </row>
    <row r="296" spans="1:19" s="28" customFormat="1" x14ac:dyDescent="0.2">
      <c r="A296" s="27"/>
      <c r="B296" s="18" t="s">
        <v>191</v>
      </c>
      <c r="C296" s="18"/>
      <c r="D296" s="21">
        <v>2151185</v>
      </c>
      <c r="E296" s="21">
        <v>275</v>
      </c>
      <c r="F296" s="21">
        <v>0</v>
      </c>
      <c r="G296" s="21">
        <v>0</v>
      </c>
      <c r="H296" s="23">
        <v>717891.76</v>
      </c>
      <c r="I296" s="23">
        <v>8215.59</v>
      </c>
      <c r="J296" s="21">
        <v>61572.59</v>
      </c>
      <c r="K296" s="24">
        <v>77602.23</v>
      </c>
      <c r="L296" s="24">
        <v>327992.23</v>
      </c>
      <c r="M296" s="24">
        <v>13746.380000000001</v>
      </c>
      <c r="N296" s="24">
        <v>50547.659999999996</v>
      </c>
      <c r="O296" s="24">
        <v>158268.10999999999</v>
      </c>
      <c r="P296" s="24">
        <v>357928.2</v>
      </c>
      <c r="Q296" s="20">
        <f>SUM(D296:P296)</f>
        <v>3925224.7499999995</v>
      </c>
    </row>
    <row r="297" spans="1:19" s="28" customFormat="1" x14ac:dyDescent="0.2">
      <c r="A297" s="27"/>
      <c r="B297" s="18" t="s">
        <v>192</v>
      </c>
      <c r="C297" s="18"/>
      <c r="D297" s="21">
        <v>1117721</v>
      </c>
      <c r="E297" s="21">
        <v>0</v>
      </c>
      <c r="F297" s="21">
        <v>0</v>
      </c>
      <c r="G297" s="21">
        <v>0</v>
      </c>
      <c r="H297" s="23">
        <v>335828.5</v>
      </c>
      <c r="I297" s="23">
        <v>1924.1100000000001</v>
      </c>
      <c r="J297" s="21">
        <v>14368.15</v>
      </c>
      <c r="K297" s="24">
        <v>33862.46</v>
      </c>
      <c r="L297" s="24">
        <v>132118.43</v>
      </c>
      <c r="M297" s="24">
        <v>10698.11</v>
      </c>
      <c r="N297" s="24">
        <v>19267.120000000003</v>
      </c>
      <c r="O297" s="24">
        <v>24281.86</v>
      </c>
      <c r="P297" s="24">
        <v>86773.51</v>
      </c>
      <c r="Q297" s="20">
        <f>SUM(D297:P297)</f>
        <v>1776843.2500000002</v>
      </c>
    </row>
    <row r="298" spans="1:19" s="28" customFormat="1" x14ac:dyDescent="0.2">
      <c r="A298" s="27"/>
      <c r="B298" s="18" t="s">
        <v>193</v>
      </c>
      <c r="C298" s="18"/>
      <c r="D298" s="21">
        <v>90524</v>
      </c>
      <c r="E298" s="21">
        <v>2821</v>
      </c>
      <c r="F298" s="21">
        <v>0</v>
      </c>
      <c r="G298" s="21">
        <v>0</v>
      </c>
      <c r="H298" s="23">
        <v>29948.66</v>
      </c>
      <c r="I298" s="23">
        <v>1578.5</v>
      </c>
      <c r="J298" s="21">
        <v>11770.01</v>
      </c>
      <c r="K298" s="24">
        <v>14644.49</v>
      </c>
      <c r="L298" s="24">
        <v>58016.020000000004</v>
      </c>
      <c r="M298" s="24">
        <v>65.66</v>
      </c>
      <c r="N298" s="24">
        <v>8738.66</v>
      </c>
      <c r="O298" s="24">
        <v>12657.72</v>
      </c>
      <c r="P298" s="24">
        <v>51938.38</v>
      </c>
      <c r="Q298" s="20">
        <f>SUM(D298:P298)</f>
        <v>282703.09999999998</v>
      </c>
    </row>
    <row r="299" spans="1:19" s="28" customFormat="1" x14ac:dyDescent="0.2">
      <c r="A299" s="27"/>
      <c r="B299" s="18" t="s">
        <v>194</v>
      </c>
      <c r="C299" s="18"/>
      <c r="D299" s="21">
        <v>750421</v>
      </c>
      <c r="E299" s="21">
        <v>59010</v>
      </c>
      <c r="F299" s="21">
        <v>0</v>
      </c>
      <c r="G299" s="21">
        <v>0</v>
      </c>
      <c r="H299" s="23">
        <v>258222.01</v>
      </c>
      <c r="I299" s="23">
        <v>3049.81</v>
      </c>
      <c r="J299" s="31">
        <v>22765.79</v>
      </c>
      <c r="K299" s="24">
        <v>51320.43</v>
      </c>
      <c r="L299" s="24">
        <v>194421.62</v>
      </c>
      <c r="M299" s="24">
        <v>3764.94</v>
      </c>
      <c r="N299" s="24">
        <v>26149.83</v>
      </c>
      <c r="O299" s="24">
        <v>38469.99</v>
      </c>
      <c r="P299" s="24">
        <v>125513.99</v>
      </c>
      <c r="Q299" s="20">
        <f>SUM(D299:P299)</f>
        <v>1533109.4100000001</v>
      </c>
      <c r="S299" s="23"/>
    </row>
    <row r="300" spans="1:19" s="28" customFormat="1" x14ac:dyDescent="0.2">
      <c r="A300" s="27"/>
      <c r="B300" s="18" t="s">
        <v>195</v>
      </c>
      <c r="C300" s="18"/>
      <c r="D300" s="21">
        <v>107998545</v>
      </c>
      <c r="E300" s="21">
        <v>6537594.2800000003</v>
      </c>
      <c r="F300" s="21">
        <v>0</v>
      </c>
      <c r="G300" s="21">
        <v>0</v>
      </c>
      <c r="H300" s="23">
        <v>34740497.339999996</v>
      </c>
      <c r="I300" s="23">
        <v>149818.68</v>
      </c>
      <c r="J300" s="21">
        <v>1123315.79</v>
      </c>
      <c r="K300" s="24">
        <v>2247296.67</v>
      </c>
      <c r="L300" s="24">
        <v>9622972.2799999993</v>
      </c>
      <c r="M300" s="24">
        <v>632002.99</v>
      </c>
      <c r="N300" s="24">
        <v>2434801.29</v>
      </c>
      <c r="O300" s="24">
        <v>2299731.71</v>
      </c>
      <c r="P300" s="24">
        <v>6521261.0999999996</v>
      </c>
      <c r="Q300" s="20">
        <f>SUM(D300:P300)</f>
        <v>174307837.13</v>
      </c>
    </row>
    <row r="301" spans="1:19" s="28" customFormat="1" x14ac:dyDescent="0.2">
      <c r="A301" s="2" t="s">
        <v>710</v>
      </c>
      <c r="B301" s="2"/>
      <c r="C301" s="2"/>
      <c r="D301" s="35"/>
      <c r="E301" s="35"/>
      <c r="F301" s="35"/>
      <c r="G301" s="36"/>
      <c r="H301" s="3"/>
      <c r="I301" s="3"/>
      <c r="J301" s="35"/>
      <c r="K301" s="3"/>
      <c r="L301" s="3"/>
      <c r="M301" s="3"/>
      <c r="N301" s="3"/>
      <c r="O301" s="3"/>
      <c r="P301" s="3"/>
      <c r="Q301" s="3"/>
    </row>
    <row r="302" spans="1:19" s="28" customFormat="1" x14ac:dyDescent="0.2">
      <c r="A302" s="4" t="s">
        <v>598</v>
      </c>
      <c r="B302" s="5"/>
      <c r="C302" s="5"/>
      <c r="D302" s="69"/>
      <c r="E302" s="70" t="s">
        <v>762</v>
      </c>
      <c r="F302" s="70"/>
      <c r="G302" s="70"/>
      <c r="H302" s="71"/>
      <c r="I302" s="72" t="s">
        <v>737</v>
      </c>
      <c r="J302" s="73"/>
      <c r="K302" s="73"/>
      <c r="L302" s="73"/>
      <c r="M302" s="73"/>
      <c r="N302" s="73"/>
      <c r="O302" s="73"/>
      <c r="P302" s="6"/>
      <c r="Q302" s="7"/>
    </row>
    <row r="303" spans="1:19" s="28" customFormat="1" x14ac:dyDescent="0.2">
      <c r="A303" s="8"/>
      <c r="B303" s="9"/>
      <c r="C303" s="9"/>
      <c r="D303" s="69"/>
      <c r="E303" s="7"/>
      <c r="F303" s="70"/>
      <c r="G303" s="70"/>
      <c r="H303" s="80" t="s">
        <v>599</v>
      </c>
      <c r="I303" s="72"/>
      <c r="J303" s="74"/>
      <c r="K303" s="75" t="s">
        <v>741</v>
      </c>
      <c r="L303" s="76" t="s">
        <v>774</v>
      </c>
      <c r="M303" s="77"/>
      <c r="N303" s="73"/>
      <c r="O303" s="73"/>
      <c r="P303" s="10"/>
      <c r="Q303" s="11"/>
    </row>
    <row r="304" spans="1:19" s="28" customFormat="1" x14ac:dyDescent="0.2">
      <c r="A304" s="12"/>
      <c r="B304" s="9"/>
      <c r="C304" s="9"/>
      <c r="D304" s="78" t="s">
        <v>758</v>
      </c>
      <c r="E304" s="31" t="s">
        <v>757</v>
      </c>
      <c r="F304" s="31"/>
      <c r="G304" s="79"/>
      <c r="H304" s="80" t="s">
        <v>785</v>
      </c>
      <c r="I304" s="80" t="s">
        <v>711</v>
      </c>
      <c r="J304" s="10" t="s">
        <v>731</v>
      </c>
      <c r="K304" s="81" t="s">
        <v>735</v>
      </c>
      <c r="L304" s="82"/>
      <c r="M304" s="75" t="s">
        <v>742</v>
      </c>
      <c r="N304" s="83" t="s">
        <v>736</v>
      </c>
      <c r="O304" s="83" t="s">
        <v>734</v>
      </c>
      <c r="P304" s="84" t="s">
        <v>715</v>
      </c>
      <c r="Q304" s="11"/>
    </row>
    <row r="305" spans="1:17" s="28" customFormat="1" x14ac:dyDescent="0.2">
      <c r="A305" s="12"/>
      <c r="B305" s="9"/>
      <c r="C305" s="9"/>
      <c r="D305" s="10" t="s">
        <v>729</v>
      </c>
      <c r="E305" s="21" t="s">
        <v>759</v>
      </c>
      <c r="F305" s="21"/>
      <c r="G305" s="21"/>
      <c r="H305" s="80" t="s">
        <v>786</v>
      </c>
      <c r="I305" s="80" t="s">
        <v>712</v>
      </c>
      <c r="J305" s="80" t="s">
        <v>732</v>
      </c>
      <c r="K305" s="81" t="s">
        <v>742</v>
      </c>
      <c r="L305" s="81" t="s">
        <v>778</v>
      </c>
      <c r="M305" s="81" t="s">
        <v>779</v>
      </c>
      <c r="N305" s="80" t="s">
        <v>755</v>
      </c>
      <c r="O305" s="80" t="s">
        <v>704</v>
      </c>
      <c r="P305" s="84" t="s">
        <v>716</v>
      </c>
      <c r="Q305" s="11"/>
    </row>
    <row r="306" spans="1:17" s="28" customFormat="1" x14ac:dyDescent="0.2">
      <c r="A306" s="12"/>
      <c r="B306" s="9"/>
      <c r="C306" s="9"/>
      <c r="D306" s="80" t="s">
        <v>601</v>
      </c>
      <c r="E306" s="6" t="s">
        <v>600</v>
      </c>
      <c r="F306" s="6" t="s">
        <v>728</v>
      </c>
      <c r="G306" s="83" t="s">
        <v>602</v>
      </c>
      <c r="H306" s="80" t="s">
        <v>603</v>
      </c>
      <c r="I306" s="80" t="s">
        <v>713</v>
      </c>
      <c r="J306" s="80" t="s">
        <v>733</v>
      </c>
      <c r="K306" s="81" t="s">
        <v>743</v>
      </c>
      <c r="L306" s="80" t="s">
        <v>780</v>
      </c>
      <c r="M306" s="80" t="s">
        <v>780</v>
      </c>
      <c r="N306" s="80" t="s">
        <v>780</v>
      </c>
      <c r="O306" s="80" t="s">
        <v>780</v>
      </c>
      <c r="P306" s="85" t="s">
        <v>604</v>
      </c>
      <c r="Q306" s="11"/>
    </row>
    <row r="307" spans="1:17" s="28" customFormat="1" x14ac:dyDescent="0.2">
      <c r="A307" s="19"/>
      <c r="B307" s="19"/>
      <c r="C307" s="9"/>
      <c r="D307" s="80" t="s">
        <v>605</v>
      </c>
      <c r="E307" s="10" t="s">
        <v>730</v>
      </c>
      <c r="F307" s="10" t="s">
        <v>705</v>
      </c>
      <c r="G307" s="80" t="s">
        <v>730</v>
      </c>
      <c r="H307" s="80" t="s">
        <v>754</v>
      </c>
      <c r="I307" s="80" t="s">
        <v>601</v>
      </c>
      <c r="J307" s="80" t="s">
        <v>705</v>
      </c>
      <c r="K307" s="81" t="s">
        <v>756</v>
      </c>
      <c r="L307" s="80" t="s">
        <v>781</v>
      </c>
      <c r="M307" s="80" t="s">
        <v>782</v>
      </c>
      <c r="N307" s="80" t="s">
        <v>783</v>
      </c>
      <c r="O307" s="80" t="s">
        <v>784</v>
      </c>
      <c r="P307" s="85" t="s">
        <v>606</v>
      </c>
      <c r="Q307" s="13" t="s">
        <v>607</v>
      </c>
    </row>
    <row r="308" spans="1:17" s="28" customFormat="1" x14ac:dyDescent="0.2">
      <c r="A308" s="14" t="s">
        <v>608</v>
      </c>
      <c r="B308" s="15"/>
      <c r="C308" s="16"/>
      <c r="D308" s="86" t="s">
        <v>609</v>
      </c>
      <c r="E308" s="86" t="s">
        <v>609</v>
      </c>
      <c r="F308" s="86" t="s">
        <v>609</v>
      </c>
      <c r="G308" s="86" t="s">
        <v>609</v>
      </c>
      <c r="H308" s="86" t="s">
        <v>609</v>
      </c>
      <c r="I308" s="86" t="s">
        <v>609</v>
      </c>
      <c r="J308" s="86" t="s">
        <v>609</v>
      </c>
      <c r="K308" s="86" t="s">
        <v>609</v>
      </c>
      <c r="L308" s="86" t="s">
        <v>609</v>
      </c>
      <c r="M308" s="86" t="s">
        <v>609</v>
      </c>
      <c r="N308" s="86" t="s">
        <v>609</v>
      </c>
      <c r="O308" s="86" t="s">
        <v>609</v>
      </c>
      <c r="P308" s="87" t="s">
        <v>609</v>
      </c>
      <c r="Q308" s="17" t="s">
        <v>609</v>
      </c>
    </row>
    <row r="309" spans="1:17" s="28" customFormat="1" x14ac:dyDescent="0.2">
      <c r="A309" s="18" t="s">
        <v>196</v>
      </c>
      <c r="B309" s="19"/>
      <c r="C309" s="19"/>
      <c r="D309" s="21"/>
      <c r="E309" s="21"/>
      <c r="F309" s="21"/>
      <c r="G309" s="21"/>
      <c r="H309" s="23"/>
      <c r="I309" s="23"/>
      <c r="J309" s="21"/>
      <c r="K309" s="24"/>
      <c r="L309" s="24"/>
      <c r="M309" s="24"/>
      <c r="N309" s="24"/>
      <c r="O309" s="24"/>
      <c r="P309" s="30"/>
      <c r="Q309" s="20"/>
    </row>
    <row r="310" spans="1:17" s="28" customFormat="1" x14ac:dyDescent="0.2">
      <c r="A310" s="25"/>
      <c r="B310" s="26" t="s">
        <v>197</v>
      </c>
      <c r="C310" s="26"/>
      <c r="D310" s="21">
        <v>157494</v>
      </c>
      <c r="E310" s="21">
        <v>0</v>
      </c>
      <c r="F310" s="21">
        <v>0</v>
      </c>
      <c r="G310" s="21">
        <v>0</v>
      </c>
      <c r="H310" s="23">
        <v>51135.729999999996</v>
      </c>
      <c r="I310" s="23">
        <v>218.54999999999998</v>
      </c>
      <c r="J310" s="21">
        <v>1640.66</v>
      </c>
      <c r="K310" s="24">
        <v>3682.6</v>
      </c>
      <c r="L310" s="24">
        <v>17896.97</v>
      </c>
      <c r="M310" s="24">
        <v>0</v>
      </c>
      <c r="N310" s="24">
        <v>4707</v>
      </c>
      <c r="O310" s="24">
        <v>1271.7800000000002</v>
      </c>
      <c r="P310" s="24">
        <v>11654.6</v>
      </c>
      <c r="Q310" s="20">
        <f>SUM(D310:P310)</f>
        <v>249701.88999999998</v>
      </c>
    </row>
    <row r="311" spans="1:17" s="28" customFormat="1" x14ac:dyDescent="0.2">
      <c r="A311" s="27"/>
      <c r="B311" s="18" t="s">
        <v>198</v>
      </c>
      <c r="C311" s="18"/>
      <c r="D311" s="21">
        <v>0</v>
      </c>
      <c r="E311" s="21">
        <v>0</v>
      </c>
      <c r="F311" s="21">
        <v>0</v>
      </c>
      <c r="G311" s="21">
        <v>0</v>
      </c>
      <c r="H311" s="23">
        <v>0</v>
      </c>
      <c r="I311" s="23">
        <v>0</v>
      </c>
      <c r="J311" s="21">
        <v>422.73</v>
      </c>
      <c r="K311" s="24">
        <v>656.22</v>
      </c>
      <c r="L311" s="24">
        <v>2539.3199999999997</v>
      </c>
      <c r="M311" s="24">
        <v>0</v>
      </c>
      <c r="N311" s="24">
        <v>437.84000000000003</v>
      </c>
      <c r="O311" s="24">
        <v>164.19</v>
      </c>
      <c r="P311" s="24">
        <v>0</v>
      </c>
      <c r="Q311" s="20">
        <f>SUM(D311:P311)</f>
        <v>4220.2999999999993</v>
      </c>
    </row>
    <row r="312" spans="1:17" s="28" customFormat="1" x14ac:dyDescent="0.2">
      <c r="A312" s="27"/>
      <c r="B312" s="18" t="s">
        <v>199</v>
      </c>
      <c r="C312" s="18"/>
      <c r="D312" s="21">
        <v>861684</v>
      </c>
      <c r="E312" s="21">
        <v>11132.25</v>
      </c>
      <c r="F312" s="21">
        <v>0</v>
      </c>
      <c r="G312" s="21">
        <v>0</v>
      </c>
      <c r="H312" s="23">
        <v>230763.90999999997</v>
      </c>
      <c r="I312" s="23">
        <v>1287.4100000000001</v>
      </c>
      <c r="J312" s="21">
        <v>9662.75</v>
      </c>
      <c r="K312" s="24">
        <v>13044.41</v>
      </c>
      <c r="L312" s="24">
        <v>63601.07</v>
      </c>
      <c r="M312" s="24">
        <v>3941.92</v>
      </c>
      <c r="N312" s="24">
        <v>19823.940000000002</v>
      </c>
      <c r="O312" s="24">
        <v>13088.79</v>
      </c>
      <c r="P312" s="24">
        <v>64595.83</v>
      </c>
      <c r="Q312" s="20">
        <f>SUM(D312:P312)</f>
        <v>1292626.2799999998</v>
      </c>
    </row>
    <row r="313" spans="1:17" s="28" customFormat="1" x14ac:dyDescent="0.2">
      <c r="A313" s="27"/>
      <c r="B313" s="18" t="s">
        <v>200</v>
      </c>
      <c r="C313" s="18"/>
      <c r="D313" s="21">
        <v>1403855</v>
      </c>
      <c r="E313" s="21">
        <v>43364.38</v>
      </c>
      <c r="F313" s="21">
        <v>0</v>
      </c>
      <c r="G313" s="21">
        <v>0</v>
      </c>
      <c r="H313" s="23">
        <v>474342.27</v>
      </c>
      <c r="I313" s="23">
        <v>2175.7800000000002</v>
      </c>
      <c r="J313" s="31">
        <v>16339.86</v>
      </c>
      <c r="K313" s="24">
        <v>47050.91</v>
      </c>
      <c r="L313" s="24">
        <v>198230.07</v>
      </c>
      <c r="M313" s="24">
        <v>-8562.0500000000011</v>
      </c>
      <c r="N313" s="24">
        <v>41461.009999999995</v>
      </c>
      <c r="O313" s="24">
        <v>20368.550000000003</v>
      </c>
      <c r="P313" s="24">
        <v>97940.49</v>
      </c>
      <c r="Q313" s="20">
        <f>SUM(D313:P313)</f>
        <v>2336566.27</v>
      </c>
    </row>
    <row r="314" spans="1:17" s="28" customFormat="1" x14ac:dyDescent="0.2">
      <c r="A314" s="27"/>
      <c r="B314" s="18" t="s">
        <v>677</v>
      </c>
      <c r="C314" s="18" t="s">
        <v>89</v>
      </c>
      <c r="D314" s="21"/>
      <c r="E314" s="21"/>
      <c r="F314" s="21"/>
      <c r="G314" s="21"/>
      <c r="H314" s="23"/>
      <c r="I314" s="23"/>
      <c r="J314" s="31"/>
      <c r="K314" s="24"/>
      <c r="L314" s="24"/>
      <c r="M314" s="24"/>
      <c r="N314" s="24"/>
      <c r="O314" s="24"/>
      <c r="P314" s="24"/>
      <c r="Q314" s="20"/>
    </row>
    <row r="315" spans="1:17" s="28" customFormat="1" x14ac:dyDescent="0.2">
      <c r="A315" s="27"/>
      <c r="B315" s="18" t="s">
        <v>201</v>
      </c>
      <c r="C315" s="18"/>
      <c r="D315" s="21">
        <v>869697</v>
      </c>
      <c r="E315" s="21">
        <v>7604.36</v>
      </c>
      <c r="F315" s="21">
        <v>0</v>
      </c>
      <c r="G315" s="21">
        <v>0</v>
      </c>
      <c r="H315" s="23">
        <v>276622.65999999997</v>
      </c>
      <c r="I315" s="23">
        <v>764.98</v>
      </c>
      <c r="J315" s="31">
        <v>5785.25</v>
      </c>
      <c r="K315" s="24">
        <v>10751.53</v>
      </c>
      <c r="L315" s="24">
        <v>60571.710000000006</v>
      </c>
      <c r="M315" s="24">
        <v>5661.9699999999993</v>
      </c>
      <c r="N315" s="24">
        <v>9697.74</v>
      </c>
      <c r="O315" s="24">
        <v>9696.5600000000013</v>
      </c>
      <c r="P315" s="24">
        <v>36630.769999999997</v>
      </c>
      <c r="Q315" s="20">
        <f>SUM(D315:P315)</f>
        <v>1293484.53</v>
      </c>
    </row>
    <row r="316" spans="1:17" x14ac:dyDescent="0.2">
      <c r="A316" s="18" t="s">
        <v>202</v>
      </c>
      <c r="B316" s="19"/>
      <c r="C316" s="19"/>
      <c r="I316" s="23"/>
      <c r="J316" s="31"/>
      <c r="P316" s="24"/>
      <c r="Q316" s="20"/>
    </row>
    <row r="317" spans="1:17" x14ac:dyDescent="0.2">
      <c r="A317" s="27"/>
      <c r="B317" s="18" t="s">
        <v>203</v>
      </c>
      <c r="C317" s="18"/>
      <c r="D317" s="21">
        <v>5658192</v>
      </c>
      <c r="E317" s="21">
        <v>16223.5</v>
      </c>
      <c r="F317" s="21">
        <v>0</v>
      </c>
      <c r="G317" s="21">
        <v>76344.39</v>
      </c>
      <c r="H317" s="23">
        <v>1800098.2999999998</v>
      </c>
      <c r="I317" s="23">
        <v>6758.82</v>
      </c>
      <c r="J317" s="21">
        <v>50717.5</v>
      </c>
      <c r="K317" s="24">
        <v>106485.5</v>
      </c>
      <c r="L317" s="24">
        <v>479840.43</v>
      </c>
      <c r="M317" s="24">
        <v>39791.18</v>
      </c>
      <c r="N317" s="24">
        <v>122301.12</v>
      </c>
      <c r="O317" s="24">
        <v>102074.22</v>
      </c>
      <c r="P317" s="24">
        <v>302519.18</v>
      </c>
      <c r="Q317" s="20">
        <f t="shared" ref="Q317:Q323" si="14">SUM(D317:P317)</f>
        <v>8761346.1399999987</v>
      </c>
    </row>
    <row r="318" spans="1:17" x14ac:dyDescent="0.2">
      <c r="A318" s="27"/>
      <c r="B318" s="18" t="s">
        <v>204</v>
      </c>
      <c r="C318" s="18"/>
      <c r="D318" s="21">
        <v>1499581</v>
      </c>
      <c r="E318" s="21">
        <v>6564.32</v>
      </c>
      <c r="F318" s="21">
        <v>0</v>
      </c>
      <c r="G318" s="21">
        <v>0</v>
      </c>
      <c r="H318" s="23">
        <v>486628.98000000004</v>
      </c>
      <c r="I318" s="23">
        <v>3426.1</v>
      </c>
      <c r="J318" s="21">
        <v>25654.45</v>
      </c>
      <c r="K318" s="24">
        <v>65312.92</v>
      </c>
      <c r="L318" s="24">
        <v>253217.97999999998</v>
      </c>
      <c r="M318" s="24">
        <v>344.97</v>
      </c>
      <c r="N318" s="24">
        <v>83776.47</v>
      </c>
      <c r="O318" s="24">
        <v>38479.81</v>
      </c>
      <c r="P318" s="24">
        <v>169036.46</v>
      </c>
      <c r="Q318" s="20">
        <f t="shared" si="14"/>
        <v>2632023.4600000004</v>
      </c>
    </row>
    <row r="319" spans="1:17" x14ac:dyDescent="0.2">
      <c r="A319" s="27"/>
      <c r="B319" s="18" t="s">
        <v>205</v>
      </c>
      <c r="C319" s="18"/>
      <c r="D319" s="21">
        <v>1696015</v>
      </c>
      <c r="E319" s="21">
        <v>6902</v>
      </c>
      <c r="F319" s="21">
        <v>0</v>
      </c>
      <c r="G319" s="21">
        <v>0</v>
      </c>
      <c r="H319" s="23">
        <v>561109.11</v>
      </c>
      <c r="I319" s="23">
        <v>3685.47</v>
      </c>
      <c r="J319" s="21">
        <v>27576.5</v>
      </c>
      <c r="K319" s="24">
        <v>44140.75</v>
      </c>
      <c r="L319" s="24">
        <v>168732.77</v>
      </c>
      <c r="M319" s="24">
        <v>92994.78</v>
      </c>
      <c r="N319" s="24">
        <v>96195.03</v>
      </c>
      <c r="O319" s="24">
        <v>43755.850000000006</v>
      </c>
      <c r="P319" s="24">
        <v>188721.66</v>
      </c>
      <c r="Q319" s="20">
        <f t="shared" si="14"/>
        <v>2929828.92</v>
      </c>
    </row>
    <row r="320" spans="1:17" x14ac:dyDescent="0.2">
      <c r="A320" s="27"/>
      <c r="B320" s="18" t="s">
        <v>206</v>
      </c>
      <c r="C320" s="18"/>
      <c r="D320" s="21">
        <v>2064168</v>
      </c>
      <c r="E320" s="21">
        <v>125</v>
      </c>
      <c r="F320" s="21">
        <v>0</v>
      </c>
      <c r="G320" s="21">
        <v>0</v>
      </c>
      <c r="H320" s="23">
        <v>668759.65999999992</v>
      </c>
      <c r="I320" s="23">
        <v>2924.1099999999997</v>
      </c>
      <c r="J320" s="21">
        <v>22363.58</v>
      </c>
      <c r="K320" s="24">
        <v>31045.58</v>
      </c>
      <c r="L320" s="24">
        <v>142211.51</v>
      </c>
      <c r="M320" s="24">
        <v>18046.940000000002</v>
      </c>
      <c r="N320" s="24">
        <v>24561.96</v>
      </c>
      <c r="O320" s="24">
        <v>43416.600000000006</v>
      </c>
      <c r="P320" s="24">
        <v>122521.95</v>
      </c>
      <c r="Q320" s="20">
        <f t="shared" si="14"/>
        <v>3140144.8900000006</v>
      </c>
    </row>
    <row r="321" spans="1:17" x14ac:dyDescent="0.2">
      <c r="A321" s="27"/>
      <c r="B321" s="18" t="s">
        <v>207</v>
      </c>
      <c r="C321" s="18"/>
      <c r="D321" s="21">
        <v>1054019</v>
      </c>
      <c r="E321" s="21">
        <v>16581</v>
      </c>
      <c r="F321" s="21">
        <v>0</v>
      </c>
      <c r="G321" s="21">
        <v>0</v>
      </c>
      <c r="H321" s="23">
        <v>340627.73</v>
      </c>
      <c r="I321" s="23">
        <v>2966.34</v>
      </c>
      <c r="J321" s="21">
        <v>22258.65</v>
      </c>
      <c r="K321" s="24">
        <v>29650.01</v>
      </c>
      <c r="L321" s="24">
        <v>110929.18</v>
      </c>
      <c r="M321" s="24">
        <v>15039.21</v>
      </c>
      <c r="N321" s="24">
        <v>70057.399999999994</v>
      </c>
      <c r="O321" s="24">
        <v>17711.699999999997</v>
      </c>
      <c r="P321" s="24">
        <v>131943.26</v>
      </c>
      <c r="Q321" s="20">
        <f t="shared" si="14"/>
        <v>1811783.4799999997</v>
      </c>
    </row>
    <row r="322" spans="1:17" x14ac:dyDescent="0.2">
      <c r="A322" s="27"/>
      <c r="B322" s="18" t="s">
        <v>208</v>
      </c>
      <c r="C322" s="18"/>
      <c r="D322" s="21">
        <v>28804711</v>
      </c>
      <c r="E322" s="21">
        <v>1379267.84</v>
      </c>
      <c r="F322" s="21">
        <v>0</v>
      </c>
      <c r="G322" s="21">
        <v>474255.18</v>
      </c>
      <c r="H322" s="23">
        <v>9503300.5600000005</v>
      </c>
      <c r="I322" s="23">
        <v>46439.37</v>
      </c>
      <c r="J322" s="21">
        <v>347911.36</v>
      </c>
      <c r="K322" s="24">
        <v>655622.67000000004</v>
      </c>
      <c r="L322" s="24">
        <v>2586721.31</v>
      </c>
      <c r="M322" s="24">
        <v>221385.07</v>
      </c>
      <c r="N322" s="24">
        <v>965926.43</v>
      </c>
      <c r="O322" s="24">
        <v>540869.69999999995</v>
      </c>
      <c r="P322" s="24">
        <v>2053258.48</v>
      </c>
      <c r="Q322" s="20">
        <f t="shared" si="14"/>
        <v>47579668.969999999</v>
      </c>
    </row>
    <row r="323" spans="1:17" x14ac:dyDescent="0.2">
      <c r="A323" s="27"/>
      <c r="B323" s="18" t="s">
        <v>718</v>
      </c>
      <c r="C323" s="18"/>
      <c r="D323" s="21">
        <v>121611</v>
      </c>
      <c r="E323" s="21">
        <v>175</v>
      </c>
      <c r="F323" s="21">
        <v>0</v>
      </c>
      <c r="G323" s="21">
        <v>0</v>
      </c>
      <c r="H323" s="23">
        <v>40919.520000000004</v>
      </c>
      <c r="I323" s="23">
        <v>444.14000000000004</v>
      </c>
      <c r="J323" s="21">
        <v>0</v>
      </c>
      <c r="K323" s="24">
        <v>3074.47</v>
      </c>
      <c r="L323" s="24">
        <v>15091.51</v>
      </c>
      <c r="M323" s="24">
        <v>0</v>
      </c>
      <c r="N323" s="24">
        <v>5384.67</v>
      </c>
      <c r="O323" s="24">
        <v>2085.59</v>
      </c>
      <c r="P323" s="24">
        <v>19649.93</v>
      </c>
      <c r="Q323" s="20">
        <f t="shared" si="14"/>
        <v>208435.83000000005</v>
      </c>
    </row>
    <row r="324" spans="1:17" x14ac:dyDescent="0.2">
      <c r="A324" s="27"/>
      <c r="B324" s="18" t="s">
        <v>678</v>
      </c>
      <c r="C324" s="32" t="s">
        <v>209</v>
      </c>
      <c r="I324" s="23"/>
      <c r="P324" s="24"/>
      <c r="Q324" s="20"/>
    </row>
    <row r="325" spans="1:17" x14ac:dyDescent="0.2">
      <c r="A325" s="27"/>
      <c r="B325" s="18" t="s">
        <v>210</v>
      </c>
      <c r="C325" s="18"/>
      <c r="D325" s="21">
        <v>1139841</v>
      </c>
      <c r="E325" s="21">
        <v>3544.75</v>
      </c>
      <c r="F325" s="21">
        <v>0</v>
      </c>
      <c r="G325" s="21">
        <v>0</v>
      </c>
      <c r="H325" s="23">
        <v>348791.57999999996</v>
      </c>
      <c r="I325" s="23">
        <v>2299.15</v>
      </c>
      <c r="J325" s="21">
        <v>17236.509999999998</v>
      </c>
      <c r="K325" s="24">
        <v>24182.89</v>
      </c>
      <c r="L325" s="24">
        <v>97012.22</v>
      </c>
      <c r="M325" s="24">
        <v>9580.93</v>
      </c>
      <c r="N325" s="24">
        <v>33699.630000000005</v>
      </c>
      <c r="O325" s="24">
        <v>29803.9</v>
      </c>
      <c r="P325" s="24">
        <v>94329.93</v>
      </c>
      <c r="Q325" s="20">
        <f t="shared" ref="Q325:Q330" si="15">SUM(D325:P325)</f>
        <v>1800322.4899999995</v>
      </c>
    </row>
    <row r="326" spans="1:17" x14ac:dyDescent="0.2">
      <c r="A326" s="27"/>
      <c r="B326" s="18" t="s">
        <v>211</v>
      </c>
      <c r="C326" s="18"/>
      <c r="D326" s="21">
        <v>341341</v>
      </c>
      <c r="E326" s="21">
        <v>75</v>
      </c>
      <c r="F326" s="21">
        <v>0</v>
      </c>
      <c r="G326" s="21">
        <v>0</v>
      </c>
      <c r="H326" s="23">
        <v>111242.55</v>
      </c>
      <c r="I326" s="23">
        <v>420.1</v>
      </c>
      <c r="J326" s="21">
        <v>3147.79</v>
      </c>
      <c r="K326" s="24">
        <v>60979.1</v>
      </c>
      <c r="L326" s="24">
        <v>193373.07</v>
      </c>
      <c r="M326" s="24">
        <v>2582.98</v>
      </c>
      <c r="N326" s="24">
        <v>8180.82</v>
      </c>
      <c r="O326" s="24">
        <v>5157.9699999999993</v>
      </c>
      <c r="P326" s="24">
        <v>17821.53</v>
      </c>
      <c r="Q326" s="20">
        <f t="shared" si="15"/>
        <v>744321.9099999998</v>
      </c>
    </row>
    <row r="327" spans="1:17" x14ac:dyDescent="0.2">
      <c r="A327" s="27"/>
      <c r="B327" s="18" t="s">
        <v>212</v>
      </c>
      <c r="C327" s="18"/>
      <c r="D327" s="21">
        <v>6049385</v>
      </c>
      <c r="E327" s="21">
        <v>12347</v>
      </c>
      <c r="F327" s="21">
        <v>0</v>
      </c>
      <c r="G327" s="21">
        <v>72781</v>
      </c>
      <c r="H327" s="23">
        <v>1936316.7999999998</v>
      </c>
      <c r="I327" s="23">
        <v>9064.33</v>
      </c>
      <c r="J327" s="21">
        <v>68063.7</v>
      </c>
      <c r="K327" s="24">
        <v>137535.99</v>
      </c>
      <c r="L327" s="24">
        <v>541371.73</v>
      </c>
      <c r="M327" s="24">
        <v>53302.41</v>
      </c>
      <c r="N327" s="24">
        <v>117317.76999999999</v>
      </c>
      <c r="O327" s="24">
        <v>124757.29999999999</v>
      </c>
      <c r="P327" s="24">
        <v>402940.44</v>
      </c>
      <c r="Q327" s="20">
        <f t="shared" si="15"/>
        <v>9525183.4700000007</v>
      </c>
    </row>
    <row r="328" spans="1:17" x14ac:dyDescent="0.2">
      <c r="A328" s="27"/>
      <c r="B328" s="18" t="s">
        <v>213</v>
      </c>
      <c r="C328" s="18"/>
      <c r="D328" s="21">
        <v>703627</v>
      </c>
      <c r="E328" s="21">
        <v>0</v>
      </c>
      <c r="F328" s="21">
        <v>0</v>
      </c>
      <c r="G328" s="21">
        <v>0</v>
      </c>
      <c r="H328" s="23">
        <v>230668.60000000003</v>
      </c>
      <c r="I328" s="23">
        <v>2213.1600000000003</v>
      </c>
      <c r="J328" s="21">
        <v>6726.04</v>
      </c>
      <c r="K328" s="24">
        <v>36159</v>
      </c>
      <c r="L328" s="24">
        <v>120228.4</v>
      </c>
      <c r="M328" s="24">
        <v>8903.5299999999988</v>
      </c>
      <c r="N328" s="24">
        <v>18161.47</v>
      </c>
      <c r="O328" s="24">
        <v>21496.1</v>
      </c>
      <c r="P328" s="24">
        <v>97350.09</v>
      </c>
      <c r="Q328" s="20">
        <f t="shared" si="15"/>
        <v>1245533.3900000004</v>
      </c>
    </row>
    <row r="329" spans="1:17" x14ac:dyDescent="0.2">
      <c r="A329" s="27"/>
      <c r="B329" s="18" t="s">
        <v>214</v>
      </c>
      <c r="C329" s="18"/>
      <c r="D329" s="21">
        <v>0</v>
      </c>
      <c r="E329" s="21">
        <v>0</v>
      </c>
      <c r="F329" s="21">
        <v>0</v>
      </c>
      <c r="G329" s="21">
        <v>0</v>
      </c>
      <c r="H329" s="23">
        <v>0</v>
      </c>
      <c r="I329" s="23">
        <v>0</v>
      </c>
      <c r="J329" s="31">
        <v>0</v>
      </c>
      <c r="K329" s="24">
        <v>63.92</v>
      </c>
      <c r="L329" s="24">
        <v>152.78</v>
      </c>
      <c r="M329" s="24">
        <v>31.79</v>
      </c>
      <c r="N329" s="24">
        <v>332.18</v>
      </c>
      <c r="O329" s="24">
        <v>0</v>
      </c>
      <c r="P329" s="24">
        <v>0</v>
      </c>
      <c r="Q329" s="20">
        <f t="shared" si="15"/>
        <v>580.66999999999996</v>
      </c>
    </row>
    <row r="330" spans="1:17" x14ac:dyDescent="0.2">
      <c r="A330" s="27"/>
      <c r="B330" s="18" t="s">
        <v>215</v>
      </c>
      <c r="C330" s="18"/>
      <c r="D330" s="21">
        <v>1392414</v>
      </c>
      <c r="E330" s="21">
        <v>0</v>
      </c>
      <c r="F330" s="21">
        <v>0</v>
      </c>
      <c r="G330" s="21">
        <v>0</v>
      </c>
      <c r="H330" s="23">
        <v>453684.66</v>
      </c>
      <c r="I330" s="23">
        <v>2298.29</v>
      </c>
      <c r="J330" s="21">
        <v>17212.650000000001</v>
      </c>
      <c r="K330" s="24">
        <v>20577.66</v>
      </c>
      <c r="L330" s="24">
        <v>103445.85</v>
      </c>
      <c r="M330" s="24">
        <v>12620.31</v>
      </c>
      <c r="N330" s="24">
        <v>70298.73000000001</v>
      </c>
      <c r="O330" s="24">
        <v>13375.25</v>
      </c>
      <c r="P330" s="24">
        <v>106778.53</v>
      </c>
      <c r="Q330" s="20">
        <f t="shared" si="15"/>
        <v>2192705.9299999997</v>
      </c>
    </row>
    <row r="331" spans="1:17" x14ac:dyDescent="0.2">
      <c r="A331" s="18" t="s">
        <v>216</v>
      </c>
      <c r="B331" s="19"/>
      <c r="C331" s="19"/>
      <c r="I331" s="23"/>
      <c r="J331" s="31"/>
      <c r="P331" s="30"/>
      <c r="Q331" s="20"/>
    </row>
    <row r="332" spans="1:17" x14ac:dyDescent="0.2">
      <c r="A332" s="27"/>
      <c r="B332" s="18" t="s">
        <v>747</v>
      </c>
      <c r="C332" s="18"/>
      <c r="D332" s="21">
        <v>55862</v>
      </c>
      <c r="E332" s="21">
        <v>0</v>
      </c>
      <c r="F332" s="21">
        <v>0</v>
      </c>
      <c r="G332" s="21">
        <v>0</v>
      </c>
      <c r="H332" s="23">
        <v>59677.7</v>
      </c>
      <c r="I332" s="23">
        <v>199.72</v>
      </c>
      <c r="J332" s="21">
        <v>1492.82</v>
      </c>
      <c r="K332" s="24">
        <v>2399.13</v>
      </c>
      <c r="L332" s="24">
        <v>8089.83</v>
      </c>
      <c r="M332" s="24">
        <v>573.59</v>
      </c>
      <c r="N332" s="24">
        <v>4907.6099999999997</v>
      </c>
      <c r="O332" s="24">
        <v>0</v>
      </c>
      <c r="P332" s="24">
        <v>9243.11</v>
      </c>
      <c r="Q332" s="20">
        <f>SUM(D332:P332)</f>
        <v>142445.51</v>
      </c>
    </row>
    <row r="333" spans="1:17" x14ac:dyDescent="0.2">
      <c r="A333" s="18" t="s">
        <v>614</v>
      </c>
      <c r="B333" s="19"/>
      <c r="C333" s="19"/>
      <c r="I333" s="23"/>
      <c r="J333" s="31"/>
      <c r="P333" s="24"/>
      <c r="Q333" s="20"/>
    </row>
    <row r="334" spans="1:17" x14ac:dyDescent="0.2">
      <c r="A334" s="18"/>
      <c r="B334" s="19" t="s">
        <v>738</v>
      </c>
      <c r="C334" s="19"/>
      <c r="D334" s="21">
        <v>6791</v>
      </c>
      <c r="E334" s="21">
        <v>0</v>
      </c>
      <c r="G334" s="21">
        <v>73337.84</v>
      </c>
      <c r="H334" s="23">
        <v>1482.32</v>
      </c>
      <c r="I334" s="23">
        <v>12.68</v>
      </c>
      <c r="J334" s="21">
        <v>0</v>
      </c>
      <c r="K334" s="24">
        <v>0</v>
      </c>
      <c r="L334" s="24">
        <v>183.07999999999998</v>
      </c>
      <c r="M334" s="24">
        <v>0</v>
      </c>
      <c r="N334" s="24">
        <v>222.59</v>
      </c>
      <c r="O334" s="24">
        <v>10.68</v>
      </c>
      <c r="P334" s="24">
        <v>5947.52</v>
      </c>
      <c r="Q334" s="20">
        <f>SUM(D334:P334)</f>
        <v>87987.709999999992</v>
      </c>
    </row>
    <row r="335" spans="1:17" x14ac:dyDescent="0.2">
      <c r="A335" s="27"/>
      <c r="B335" s="18" t="s">
        <v>217</v>
      </c>
      <c r="C335" s="18"/>
      <c r="D335" s="21">
        <v>132392</v>
      </c>
      <c r="E335" s="21">
        <v>0</v>
      </c>
      <c r="F335" s="21">
        <v>0</v>
      </c>
      <c r="G335" s="21">
        <v>0</v>
      </c>
      <c r="H335" s="23">
        <v>32849.93</v>
      </c>
      <c r="I335" s="23">
        <v>28.15</v>
      </c>
      <c r="J335" s="21">
        <v>0</v>
      </c>
      <c r="K335" s="24">
        <v>1292.8900000000001</v>
      </c>
      <c r="L335" s="24">
        <v>7871.48</v>
      </c>
      <c r="M335" s="24">
        <v>0</v>
      </c>
      <c r="N335" s="24">
        <v>803.69999999999993</v>
      </c>
      <c r="O335" s="24">
        <v>0</v>
      </c>
      <c r="P335" s="24">
        <v>8625.84</v>
      </c>
      <c r="Q335" s="20">
        <f>SUM(D335:P335)</f>
        <v>183863.99000000002</v>
      </c>
    </row>
    <row r="336" spans="1:17" x14ac:dyDescent="0.2">
      <c r="A336" s="27"/>
      <c r="B336" s="18" t="s">
        <v>218</v>
      </c>
      <c r="C336" s="18"/>
      <c r="D336" s="21">
        <v>307820</v>
      </c>
      <c r="E336" s="21">
        <v>0</v>
      </c>
      <c r="F336" s="21">
        <v>0</v>
      </c>
      <c r="G336" s="21">
        <v>10438.24</v>
      </c>
      <c r="H336" s="23">
        <v>105873.04000000001</v>
      </c>
      <c r="I336" s="23">
        <v>385.89</v>
      </c>
      <c r="J336" s="21">
        <v>0</v>
      </c>
      <c r="K336" s="24">
        <v>16487.62</v>
      </c>
      <c r="L336" s="24">
        <v>66540.990000000005</v>
      </c>
      <c r="M336" s="24">
        <v>0</v>
      </c>
      <c r="N336" s="24">
        <v>23233.829999999998</v>
      </c>
      <c r="O336" s="24">
        <v>573.07000000000005</v>
      </c>
      <c r="P336" s="24">
        <v>17664.400000000001</v>
      </c>
      <c r="Q336" s="20">
        <f>SUM(D336:P336)</f>
        <v>549017.07999999996</v>
      </c>
    </row>
    <row r="337" spans="1:17" x14ac:dyDescent="0.2">
      <c r="A337" s="18" t="s">
        <v>219</v>
      </c>
      <c r="B337" s="19"/>
      <c r="C337" s="19"/>
      <c r="D337" s="20"/>
      <c r="I337" s="23"/>
      <c r="J337" s="31"/>
      <c r="P337" s="24"/>
      <c r="Q337" s="20"/>
    </row>
    <row r="338" spans="1:17" x14ac:dyDescent="0.2">
      <c r="A338" s="18"/>
      <c r="B338" s="19" t="s">
        <v>708</v>
      </c>
      <c r="C338" s="19"/>
      <c r="D338" s="40">
        <v>2036208</v>
      </c>
      <c r="E338" s="21">
        <v>117821.25</v>
      </c>
      <c r="F338" s="21">
        <v>0</v>
      </c>
      <c r="G338" s="21">
        <v>0</v>
      </c>
      <c r="H338" s="23">
        <v>1352928.74</v>
      </c>
      <c r="I338" s="23">
        <v>4922.17</v>
      </c>
      <c r="J338" s="31">
        <v>36857.71</v>
      </c>
      <c r="K338" s="24">
        <v>75058</v>
      </c>
      <c r="L338" s="24">
        <v>287950.78000000003</v>
      </c>
      <c r="M338" s="24">
        <v>-5425.119999999999</v>
      </c>
      <c r="N338" s="24">
        <v>85742.27</v>
      </c>
      <c r="O338" s="24">
        <v>9357.5099999999984</v>
      </c>
      <c r="P338" s="24">
        <v>183642.62</v>
      </c>
      <c r="Q338" s="20">
        <f>SUM(D338:P338)</f>
        <v>4185063.93</v>
      </c>
    </row>
    <row r="339" spans="1:17" x14ac:dyDescent="0.2">
      <c r="A339" s="27"/>
      <c r="B339" s="18" t="s">
        <v>220</v>
      </c>
      <c r="C339" s="18"/>
      <c r="D339" s="21">
        <v>2148411</v>
      </c>
      <c r="E339" s="21">
        <v>49929</v>
      </c>
      <c r="F339" s="21">
        <v>0</v>
      </c>
      <c r="G339" s="21">
        <v>0</v>
      </c>
      <c r="H339" s="23">
        <v>747932.98</v>
      </c>
      <c r="I339" s="23">
        <v>2724.7999999999997</v>
      </c>
      <c r="J339" s="21">
        <v>20455.830000000002</v>
      </c>
      <c r="K339" s="24">
        <v>26257.3</v>
      </c>
      <c r="L339" s="24">
        <v>156729.72</v>
      </c>
      <c r="M339" s="24">
        <v>6609.11</v>
      </c>
      <c r="N339" s="24">
        <v>93596.72</v>
      </c>
      <c r="O339" s="24">
        <v>91735.1</v>
      </c>
      <c r="P339" s="24">
        <v>117536.21</v>
      </c>
      <c r="Q339" s="20">
        <f>SUM(D339:P339)</f>
        <v>3461917.77</v>
      </c>
    </row>
    <row r="340" spans="1:17" x14ac:dyDescent="0.2">
      <c r="A340" s="27"/>
      <c r="B340" s="18" t="s">
        <v>221</v>
      </c>
      <c r="C340" s="18"/>
      <c r="D340" s="21">
        <v>3552017</v>
      </c>
      <c r="E340" s="21">
        <v>322058.94</v>
      </c>
      <c r="F340" s="21">
        <v>0</v>
      </c>
      <c r="G340" s="21">
        <v>0</v>
      </c>
      <c r="H340" s="23">
        <v>1488278.3399999999</v>
      </c>
      <c r="I340" s="23">
        <v>5413.1</v>
      </c>
      <c r="J340" s="21">
        <v>40511.040000000001</v>
      </c>
      <c r="K340" s="24">
        <v>89765.65</v>
      </c>
      <c r="L340" s="24">
        <v>375081.62</v>
      </c>
      <c r="M340" s="24">
        <v>21467.410000000003</v>
      </c>
      <c r="N340" s="24">
        <v>85452.39</v>
      </c>
      <c r="O340" s="24">
        <v>70359.790000000008</v>
      </c>
      <c r="P340" s="24">
        <v>237535.03</v>
      </c>
      <c r="Q340" s="20">
        <f>SUM(D340:P340)</f>
        <v>6287940.3099999996</v>
      </c>
    </row>
    <row r="341" spans="1:17" x14ac:dyDescent="0.2">
      <c r="A341" s="27"/>
      <c r="B341" s="18" t="s">
        <v>222</v>
      </c>
      <c r="C341" s="18"/>
      <c r="D341" s="21">
        <v>200663</v>
      </c>
      <c r="E341" s="21">
        <v>0</v>
      </c>
      <c r="F341" s="21">
        <v>0</v>
      </c>
      <c r="G341" s="21">
        <v>0</v>
      </c>
      <c r="H341" s="23">
        <v>89152.44</v>
      </c>
      <c r="I341" s="23">
        <v>0</v>
      </c>
      <c r="J341" s="21">
        <v>2451.4499999999998</v>
      </c>
      <c r="K341" s="24">
        <v>2607.11</v>
      </c>
      <c r="L341" s="24">
        <v>14521.91</v>
      </c>
      <c r="M341" s="24">
        <v>601.65</v>
      </c>
      <c r="N341" s="24">
        <v>4093.8500000000004</v>
      </c>
      <c r="O341" s="24">
        <v>1892.4299999999998</v>
      </c>
      <c r="P341" s="24">
        <v>16545.439999999999</v>
      </c>
      <c r="Q341" s="20">
        <f>SUM(D341:P341)</f>
        <v>332529.27999999997</v>
      </c>
    </row>
    <row r="342" spans="1:17" x14ac:dyDescent="0.2">
      <c r="A342" s="27"/>
      <c r="B342" s="18" t="s">
        <v>223</v>
      </c>
      <c r="C342" s="18"/>
      <c r="D342" s="21">
        <v>86496</v>
      </c>
      <c r="E342" s="21">
        <v>10730</v>
      </c>
      <c r="F342" s="21">
        <v>0</v>
      </c>
      <c r="G342" s="21">
        <v>0</v>
      </c>
      <c r="H342" s="23">
        <v>73331.049999999988</v>
      </c>
      <c r="I342" s="23">
        <v>0</v>
      </c>
      <c r="J342" s="21">
        <v>1998.37</v>
      </c>
      <c r="K342" s="24">
        <v>1981.63</v>
      </c>
      <c r="L342" s="24">
        <v>9283.57</v>
      </c>
      <c r="M342" s="24">
        <v>0</v>
      </c>
      <c r="N342" s="24">
        <v>3272.2</v>
      </c>
      <c r="O342" s="24">
        <v>1552.83</v>
      </c>
      <c r="P342" s="24">
        <v>14280.54</v>
      </c>
      <c r="Q342" s="20">
        <f>SUM(D342:P342)</f>
        <v>202926.19</v>
      </c>
    </row>
    <row r="343" spans="1:17" x14ac:dyDescent="0.2">
      <c r="A343" s="18" t="s">
        <v>224</v>
      </c>
      <c r="B343" s="19"/>
      <c r="C343" s="19"/>
      <c r="I343" s="23"/>
      <c r="J343" s="31"/>
      <c r="P343" s="24"/>
      <c r="Q343" s="20"/>
    </row>
    <row r="344" spans="1:17" x14ac:dyDescent="0.2">
      <c r="A344" s="25"/>
      <c r="B344" s="26" t="s">
        <v>225</v>
      </c>
      <c r="C344" s="26"/>
      <c r="D344" s="21">
        <v>68969</v>
      </c>
      <c r="E344" s="21">
        <v>0</v>
      </c>
      <c r="F344" s="21">
        <v>0</v>
      </c>
      <c r="G344" s="21">
        <v>0</v>
      </c>
      <c r="H344" s="23">
        <v>30287.71</v>
      </c>
      <c r="I344" s="23">
        <v>259.94</v>
      </c>
      <c r="J344" s="31">
        <v>1941.14</v>
      </c>
      <c r="K344" s="24">
        <v>4392.3500000000004</v>
      </c>
      <c r="L344" s="24">
        <v>17693.510000000002</v>
      </c>
      <c r="M344" s="24">
        <v>308.87</v>
      </c>
      <c r="N344" s="24">
        <v>4745.25</v>
      </c>
      <c r="O344" s="24">
        <v>64799.81</v>
      </c>
      <c r="P344" s="24">
        <v>13491.73</v>
      </c>
      <c r="Q344" s="20">
        <f>SUM(D344:P344)</f>
        <v>206889.31</v>
      </c>
    </row>
    <row r="345" spans="1:17" x14ac:dyDescent="0.2">
      <c r="A345" s="27"/>
      <c r="B345" s="18" t="s">
        <v>226</v>
      </c>
      <c r="C345" s="18"/>
      <c r="D345" s="21">
        <v>378389</v>
      </c>
      <c r="E345" s="21">
        <v>0</v>
      </c>
      <c r="F345" s="21">
        <v>0</v>
      </c>
      <c r="G345" s="21">
        <v>0</v>
      </c>
      <c r="H345" s="23">
        <v>154236.16999999998</v>
      </c>
      <c r="I345" s="23">
        <v>1017.4499999999999</v>
      </c>
      <c r="J345" s="21">
        <v>7592.85</v>
      </c>
      <c r="K345" s="24">
        <v>14448.86</v>
      </c>
      <c r="L345" s="24">
        <v>55450.939999999995</v>
      </c>
      <c r="M345" s="24">
        <v>4893.25</v>
      </c>
      <c r="N345" s="24">
        <v>27655.66</v>
      </c>
      <c r="O345" s="24">
        <v>76773.100000000006</v>
      </c>
      <c r="P345" s="24">
        <v>48955.53</v>
      </c>
      <c r="Q345" s="20">
        <f>SUM(D345:P345)</f>
        <v>769412.80999999982</v>
      </c>
    </row>
    <row r="346" spans="1:17" x14ac:dyDescent="0.2">
      <c r="A346" s="27"/>
      <c r="B346" s="18" t="s">
        <v>227</v>
      </c>
      <c r="C346" s="18"/>
      <c r="D346" s="21">
        <v>55185</v>
      </c>
      <c r="E346" s="21">
        <v>171.5</v>
      </c>
      <c r="F346" s="21">
        <v>0</v>
      </c>
      <c r="G346" s="21">
        <v>0</v>
      </c>
      <c r="H346" s="23">
        <v>24139.32</v>
      </c>
      <c r="I346" s="23">
        <v>139.85</v>
      </c>
      <c r="J346" s="21">
        <v>1044.5</v>
      </c>
      <c r="K346" s="24">
        <v>31</v>
      </c>
      <c r="L346" s="24">
        <v>1705.65</v>
      </c>
      <c r="M346" s="24">
        <v>0</v>
      </c>
      <c r="N346" s="24">
        <v>1695.08</v>
      </c>
      <c r="O346" s="24">
        <v>64206.81</v>
      </c>
      <c r="P346" s="24">
        <v>7853.04</v>
      </c>
      <c r="Q346" s="20">
        <f>SUM(D346:P346)</f>
        <v>156171.75000000003</v>
      </c>
    </row>
    <row r="347" spans="1:17" x14ac:dyDescent="0.2">
      <c r="A347" s="2" t="s">
        <v>710</v>
      </c>
      <c r="B347" s="2"/>
      <c r="C347" s="2"/>
      <c r="D347" s="3"/>
      <c r="E347" s="35"/>
      <c r="F347" s="35"/>
      <c r="G347" s="36"/>
      <c r="H347" s="3"/>
      <c r="I347" s="3"/>
      <c r="J347" s="3"/>
      <c r="K347" s="3"/>
      <c r="L347" s="3"/>
      <c r="M347" s="3"/>
      <c r="N347" s="3"/>
      <c r="O347" s="3"/>
      <c r="P347" s="3"/>
      <c r="Q347" s="3"/>
    </row>
    <row r="348" spans="1:17" x14ac:dyDescent="0.2">
      <c r="A348" s="4" t="s">
        <v>598</v>
      </c>
      <c r="B348" s="5"/>
      <c r="C348" s="5"/>
      <c r="D348" s="69"/>
      <c r="E348" s="70" t="s">
        <v>762</v>
      </c>
      <c r="F348" s="70"/>
      <c r="G348" s="70"/>
      <c r="H348" s="71"/>
      <c r="I348" s="72" t="s">
        <v>737</v>
      </c>
      <c r="J348" s="73"/>
      <c r="K348" s="73"/>
      <c r="L348" s="73"/>
      <c r="M348" s="73"/>
      <c r="N348" s="73"/>
      <c r="O348" s="73"/>
      <c r="P348" s="6"/>
      <c r="Q348" s="7"/>
    </row>
    <row r="349" spans="1:17" x14ac:dyDescent="0.2">
      <c r="A349" s="8"/>
      <c r="B349" s="9"/>
      <c r="C349" s="9"/>
      <c r="D349" s="69"/>
      <c r="E349" s="7"/>
      <c r="F349" s="70"/>
      <c r="G349" s="70"/>
      <c r="H349" s="80" t="s">
        <v>599</v>
      </c>
      <c r="I349" s="72"/>
      <c r="J349" s="74"/>
      <c r="K349" s="75" t="s">
        <v>741</v>
      </c>
      <c r="L349" s="76" t="s">
        <v>774</v>
      </c>
      <c r="M349" s="77"/>
      <c r="N349" s="73"/>
      <c r="O349" s="73"/>
      <c r="P349" s="10"/>
      <c r="Q349" s="11"/>
    </row>
    <row r="350" spans="1:17" x14ac:dyDescent="0.2">
      <c r="A350" s="12"/>
      <c r="B350" s="9"/>
      <c r="C350" s="9"/>
      <c r="D350" s="78" t="s">
        <v>758</v>
      </c>
      <c r="E350" s="31" t="s">
        <v>757</v>
      </c>
      <c r="F350" s="31"/>
      <c r="G350" s="79"/>
      <c r="H350" s="80" t="s">
        <v>785</v>
      </c>
      <c r="I350" s="80" t="s">
        <v>711</v>
      </c>
      <c r="J350" s="10" t="s">
        <v>731</v>
      </c>
      <c r="K350" s="81" t="s">
        <v>735</v>
      </c>
      <c r="L350" s="82"/>
      <c r="M350" s="75" t="s">
        <v>742</v>
      </c>
      <c r="N350" s="83" t="s">
        <v>736</v>
      </c>
      <c r="O350" s="83" t="s">
        <v>734</v>
      </c>
      <c r="P350" s="84" t="s">
        <v>715</v>
      </c>
      <c r="Q350" s="11"/>
    </row>
    <row r="351" spans="1:17" x14ac:dyDescent="0.2">
      <c r="A351" s="12"/>
      <c r="B351" s="9"/>
      <c r="C351" s="9"/>
      <c r="D351" s="10" t="s">
        <v>729</v>
      </c>
      <c r="E351" s="21" t="s">
        <v>759</v>
      </c>
      <c r="H351" s="80" t="s">
        <v>786</v>
      </c>
      <c r="I351" s="80" t="s">
        <v>712</v>
      </c>
      <c r="J351" s="80" t="s">
        <v>732</v>
      </c>
      <c r="K351" s="81" t="s">
        <v>742</v>
      </c>
      <c r="L351" s="81" t="s">
        <v>778</v>
      </c>
      <c r="M351" s="81" t="s">
        <v>779</v>
      </c>
      <c r="N351" s="80" t="s">
        <v>755</v>
      </c>
      <c r="O351" s="80" t="s">
        <v>704</v>
      </c>
      <c r="P351" s="84" t="s">
        <v>716</v>
      </c>
      <c r="Q351" s="11"/>
    </row>
    <row r="352" spans="1:17" x14ac:dyDescent="0.2">
      <c r="A352" s="12"/>
      <c r="B352" s="9"/>
      <c r="C352" s="9"/>
      <c r="D352" s="80" t="s">
        <v>601</v>
      </c>
      <c r="E352" s="6" t="s">
        <v>600</v>
      </c>
      <c r="F352" s="6" t="s">
        <v>728</v>
      </c>
      <c r="G352" s="83" t="s">
        <v>602</v>
      </c>
      <c r="H352" s="80" t="s">
        <v>603</v>
      </c>
      <c r="I352" s="80" t="s">
        <v>713</v>
      </c>
      <c r="J352" s="80" t="s">
        <v>733</v>
      </c>
      <c r="K352" s="81" t="s">
        <v>743</v>
      </c>
      <c r="L352" s="80" t="s">
        <v>780</v>
      </c>
      <c r="M352" s="80" t="s">
        <v>780</v>
      </c>
      <c r="N352" s="80" t="s">
        <v>780</v>
      </c>
      <c r="O352" s="80" t="s">
        <v>780</v>
      </c>
      <c r="P352" s="85" t="s">
        <v>604</v>
      </c>
      <c r="Q352" s="11"/>
    </row>
    <row r="353" spans="1:17" x14ac:dyDescent="0.2">
      <c r="A353" s="19"/>
      <c r="B353" s="19"/>
      <c r="C353" s="9"/>
      <c r="D353" s="80" t="s">
        <v>605</v>
      </c>
      <c r="E353" s="10" t="s">
        <v>730</v>
      </c>
      <c r="F353" s="10" t="s">
        <v>705</v>
      </c>
      <c r="G353" s="80" t="s">
        <v>730</v>
      </c>
      <c r="H353" s="80" t="s">
        <v>754</v>
      </c>
      <c r="I353" s="80" t="s">
        <v>601</v>
      </c>
      <c r="J353" s="80" t="s">
        <v>705</v>
      </c>
      <c r="K353" s="81" t="s">
        <v>756</v>
      </c>
      <c r="L353" s="80" t="s">
        <v>781</v>
      </c>
      <c r="M353" s="80" t="s">
        <v>782</v>
      </c>
      <c r="N353" s="80" t="s">
        <v>783</v>
      </c>
      <c r="O353" s="80" t="s">
        <v>784</v>
      </c>
      <c r="P353" s="85" t="s">
        <v>606</v>
      </c>
      <c r="Q353" s="13" t="s">
        <v>607</v>
      </c>
    </row>
    <row r="354" spans="1:17" x14ac:dyDescent="0.2">
      <c r="A354" s="14" t="s">
        <v>608</v>
      </c>
      <c r="B354" s="15"/>
      <c r="C354" s="16"/>
      <c r="D354" s="86" t="s">
        <v>609</v>
      </c>
      <c r="E354" s="86" t="s">
        <v>609</v>
      </c>
      <c r="F354" s="86" t="s">
        <v>609</v>
      </c>
      <c r="G354" s="86" t="s">
        <v>609</v>
      </c>
      <c r="H354" s="86" t="s">
        <v>609</v>
      </c>
      <c r="I354" s="86" t="s">
        <v>609</v>
      </c>
      <c r="J354" s="86" t="s">
        <v>609</v>
      </c>
      <c r="K354" s="86" t="s">
        <v>609</v>
      </c>
      <c r="L354" s="86" t="s">
        <v>609</v>
      </c>
      <c r="M354" s="86" t="s">
        <v>609</v>
      </c>
      <c r="N354" s="86" t="s">
        <v>609</v>
      </c>
      <c r="O354" s="86" t="s">
        <v>609</v>
      </c>
      <c r="P354" s="87" t="s">
        <v>609</v>
      </c>
      <c r="Q354" s="17" t="s">
        <v>609</v>
      </c>
    </row>
    <row r="355" spans="1:17" x14ac:dyDescent="0.2">
      <c r="A355" s="18" t="s">
        <v>228</v>
      </c>
      <c r="B355" s="19"/>
      <c r="C355" s="19"/>
      <c r="I355" s="23"/>
      <c r="J355" s="31"/>
      <c r="P355" s="30"/>
      <c r="Q355" s="20"/>
    </row>
    <row r="356" spans="1:17" x14ac:dyDescent="0.2">
      <c r="A356" s="27"/>
      <c r="B356" s="18" t="s">
        <v>679</v>
      </c>
      <c r="C356" s="32" t="s">
        <v>229</v>
      </c>
      <c r="I356" s="23"/>
      <c r="P356" s="30"/>
      <c r="Q356" s="20"/>
    </row>
    <row r="357" spans="1:17" x14ac:dyDescent="0.2">
      <c r="A357" s="27"/>
      <c r="B357" s="18" t="s">
        <v>680</v>
      </c>
      <c r="C357" s="32" t="s">
        <v>230</v>
      </c>
      <c r="I357" s="23"/>
      <c r="P357" s="30"/>
      <c r="Q357" s="20"/>
    </row>
    <row r="358" spans="1:17" x14ac:dyDescent="0.2">
      <c r="A358" s="19"/>
      <c r="B358" s="19" t="s">
        <v>681</v>
      </c>
      <c r="C358" s="32" t="s">
        <v>230</v>
      </c>
      <c r="I358" s="23"/>
      <c r="P358" s="30"/>
      <c r="Q358" s="20"/>
    </row>
    <row r="359" spans="1:17" x14ac:dyDescent="0.2">
      <c r="A359" s="27"/>
      <c r="B359" s="18" t="s">
        <v>231</v>
      </c>
      <c r="C359" s="18"/>
      <c r="D359" s="21">
        <v>159553810</v>
      </c>
      <c r="E359" s="21">
        <v>6279119</v>
      </c>
      <c r="F359" s="21">
        <v>0</v>
      </c>
      <c r="G359" s="21">
        <v>4338541</v>
      </c>
      <c r="H359" s="23">
        <v>43148546.170000002</v>
      </c>
      <c r="I359" s="23">
        <v>177126.68</v>
      </c>
      <c r="J359" s="31">
        <v>1329004.48</v>
      </c>
      <c r="K359" s="24">
        <v>2625992.0699999998</v>
      </c>
      <c r="L359" s="24">
        <v>12060312.950000001</v>
      </c>
      <c r="M359" s="24">
        <v>1051888.96</v>
      </c>
      <c r="N359" s="24">
        <v>3838247.0300000003</v>
      </c>
      <c r="O359" s="24">
        <v>3093886.9699999997</v>
      </c>
      <c r="P359" s="24">
        <v>7419483.1399999997</v>
      </c>
      <c r="Q359" s="20">
        <f>SUM(D359:P359)</f>
        <v>244915958.44999999</v>
      </c>
    </row>
    <row r="360" spans="1:17" x14ac:dyDescent="0.2">
      <c r="A360" s="27"/>
      <c r="B360" s="18" t="s">
        <v>232</v>
      </c>
      <c r="C360" s="18"/>
      <c r="D360" s="21">
        <v>59386654</v>
      </c>
      <c r="E360" s="21">
        <v>2930055.06</v>
      </c>
      <c r="F360" s="21">
        <v>0</v>
      </c>
      <c r="G360" s="21">
        <v>326623.52</v>
      </c>
      <c r="H360" s="23">
        <v>16574821.039999999</v>
      </c>
      <c r="I360" s="23">
        <v>68449.859999999986</v>
      </c>
      <c r="J360" s="21">
        <v>513432.39999999997</v>
      </c>
      <c r="K360" s="24">
        <v>1026199.07</v>
      </c>
      <c r="L360" s="24">
        <v>4483432.2699999996</v>
      </c>
      <c r="M360" s="24">
        <v>355090.19</v>
      </c>
      <c r="N360" s="24">
        <v>805599.82</v>
      </c>
      <c r="O360" s="24">
        <v>991662.52999999991</v>
      </c>
      <c r="P360" s="24">
        <v>2940742.39</v>
      </c>
      <c r="Q360" s="20">
        <f>SUM(D360:P360)</f>
        <v>90402762.149999991</v>
      </c>
    </row>
    <row r="361" spans="1:17" x14ac:dyDescent="0.2">
      <c r="A361" s="27"/>
      <c r="B361" s="18" t="s">
        <v>233</v>
      </c>
      <c r="C361" s="18"/>
      <c r="D361" s="21">
        <v>1829442</v>
      </c>
      <c r="E361" s="21">
        <v>0</v>
      </c>
      <c r="F361" s="21">
        <v>0</v>
      </c>
      <c r="G361" s="21">
        <v>0</v>
      </c>
      <c r="H361" s="23">
        <v>481014.05</v>
      </c>
      <c r="I361" s="23">
        <v>2290.23</v>
      </c>
      <c r="J361" s="21">
        <v>17184.05</v>
      </c>
      <c r="K361" s="24">
        <v>40381.25</v>
      </c>
      <c r="L361" s="24">
        <v>141415.27000000002</v>
      </c>
      <c r="M361" s="24">
        <v>44130.32</v>
      </c>
      <c r="N361" s="24">
        <v>64287.18</v>
      </c>
      <c r="O361" s="24">
        <v>43894.02</v>
      </c>
      <c r="P361" s="24">
        <v>100823.08</v>
      </c>
      <c r="Q361" s="20">
        <f>SUM(D361:P361)</f>
        <v>2764861.4499999997</v>
      </c>
    </row>
    <row r="362" spans="1:17" x14ac:dyDescent="0.2">
      <c r="A362" s="27"/>
      <c r="B362" s="18" t="s">
        <v>682</v>
      </c>
      <c r="C362" s="32" t="s">
        <v>234</v>
      </c>
      <c r="D362" s="31"/>
      <c r="I362" s="23"/>
      <c r="P362" s="24"/>
      <c r="Q362" s="20"/>
    </row>
    <row r="363" spans="1:17" x14ac:dyDescent="0.2">
      <c r="A363" s="27"/>
      <c r="B363" s="18" t="s">
        <v>235</v>
      </c>
      <c r="C363" s="18"/>
      <c r="D363" s="21">
        <v>758354</v>
      </c>
      <c r="E363" s="21">
        <v>0</v>
      </c>
      <c r="F363" s="21">
        <v>0</v>
      </c>
      <c r="G363" s="21">
        <v>0</v>
      </c>
      <c r="H363" s="23">
        <v>200422.68999999997</v>
      </c>
      <c r="I363" s="23">
        <v>4300.2900000000009</v>
      </c>
      <c r="J363" s="21">
        <v>32364.95</v>
      </c>
      <c r="K363" s="24">
        <v>42383</v>
      </c>
      <c r="L363" s="24">
        <v>152775.03</v>
      </c>
      <c r="M363" s="24">
        <v>3055.76</v>
      </c>
      <c r="N363" s="24">
        <v>23888.959999999999</v>
      </c>
      <c r="O363" s="24">
        <v>66139.490000000005</v>
      </c>
      <c r="P363" s="24">
        <v>0</v>
      </c>
      <c r="Q363" s="20">
        <f t="shared" ref="Q363:Q368" si="16">SUM(D363:P363)</f>
        <v>1283684.17</v>
      </c>
    </row>
    <row r="364" spans="1:17" x14ac:dyDescent="0.2">
      <c r="A364" s="27"/>
      <c r="B364" s="18" t="s">
        <v>236</v>
      </c>
      <c r="C364" s="18"/>
      <c r="D364" s="21">
        <v>92234</v>
      </c>
      <c r="E364" s="21">
        <v>0</v>
      </c>
      <c r="F364" s="21">
        <v>0</v>
      </c>
      <c r="G364" s="21">
        <v>0</v>
      </c>
      <c r="H364" s="23">
        <v>25028.239999999998</v>
      </c>
      <c r="I364" s="23">
        <v>0</v>
      </c>
      <c r="J364" s="21">
        <v>21834.18</v>
      </c>
      <c r="K364" s="24">
        <v>27564</v>
      </c>
      <c r="L364" s="24">
        <v>104609.04000000001</v>
      </c>
      <c r="M364" s="24">
        <v>1773.3899999999999</v>
      </c>
      <c r="N364" s="24">
        <v>617.59</v>
      </c>
      <c r="O364" s="24">
        <v>30415.25</v>
      </c>
      <c r="P364" s="24">
        <v>0</v>
      </c>
      <c r="Q364" s="20">
        <f t="shared" si="16"/>
        <v>304075.69</v>
      </c>
    </row>
    <row r="365" spans="1:17" x14ac:dyDescent="0.2">
      <c r="A365" s="27"/>
      <c r="B365" s="18" t="s">
        <v>237</v>
      </c>
      <c r="C365" s="18"/>
      <c r="D365" s="21">
        <v>128610</v>
      </c>
      <c r="E365" s="21">
        <v>230</v>
      </c>
      <c r="F365" s="21">
        <v>0</v>
      </c>
      <c r="G365" s="21">
        <v>0</v>
      </c>
      <c r="H365" s="23">
        <v>35448.74</v>
      </c>
      <c r="I365" s="23">
        <v>406</v>
      </c>
      <c r="J365" s="21">
        <v>3042.86</v>
      </c>
      <c r="K365" s="24">
        <v>4404</v>
      </c>
      <c r="L365" s="24">
        <v>20049.879999999997</v>
      </c>
      <c r="M365" s="24">
        <v>0</v>
      </c>
      <c r="N365" s="24">
        <v>321.72000000000003</v>
      </c>
      <c r="O365" s="24">
        <v>2362.66</v>
      </c>
      <c r="P365" s="24">
        <v>15430.76</v>
      </c>
      <c r="Q365" s="20">
        <f t="shared" si="16"/>
        <v>210306.62</v>
      </c>
    </row>
    <row r="366" spans="1:17" x14ac:dyDescent="0.2">
      <c r="A366" s="27"/>
      <c r="B366" s="18" t="s">
        <v>238</v>
      </c>
      <c r="C366" s="18"/>
      <c r="D366" s="21">
        <v>0</v>
      </c>
      <c r="E366" s="21">
        <v>0</v>
      </c>
      <c r="F366" s="21">
        <v>0</v>
      </c>
      <c r="G366" s="21">
        <v>0</v>
      </c>
      <c r="H366" s="23">
        <v>0</v>
      </c>
      <c r="I366" s="23">
        <v>0</v>
      </c>
      <c r="J366" s="21">
        <v>25625.84</v>
      </c>
      <c r="K366" s="24">
        <v>64603.1</v>
      </c>
      <c r="L366" s="24">
        <v>182654.07</v>
      </c>
      <c r="M366" s="24">
        <v>2775.24</v>
      </c>
      <c r="N366" s="24">
        <v>10498.67</v>
      </c>
      <c r="O366" s="24">
        <v>37343.01</v>
      </c>
      <c r="P366" s="24">
        <v>0</v>
      </c>
      <c r="Q366" s="20">
        <f t="shared" si="16"/>
        <v>323499.93</v>
      </c>
    </row>
    <row r="367" spans="1:17" x14ac:dyDescent="0.2">
      <c r="A367" s="27"/>
      <c r="B367" s="18" t="s">
        <v>239</v>
      </c>
      <c r="C367" s="18"/>
      <c r="D367" s="21">
        <v>378283</v>
      </c>
      <c r="E367" s="21">
        <v>0</v>
      </c>
      <c r="F367" s="21">
        <v>0</v>
      </c>
      <c r="G367" s="21">
        <v>0</v>
      </c>
      <c r="H367" s="23">
        <v>128424.73000000001</v>
      </c>
      <c r="I367" s="23">
        <v>6907.4</v>
      </c>
      <c r="J367" s="21">
        <v>51919.38</v>
      </c>
      <c r="K367" s="24">
        <v>62229</v>
      </c>
      <c r="L367" s="24">
        <v>227618.68</v>
      </c>
      <c r="M367" s="24">
        <v>4788.08</v>
      </c>
      <c r="N367" s="24">
        <v>18053.86</v>
      </c>
      <c r="O367" s="24">
        <v>96290.25</v>
      </c>
      <c r="P367" s="24">
        <v>0</v>
      </c>
      <c r="Q367" s="20">
        <f t="shared" si="16"/>
        <v>974514.37999999989</v>
      </c>
    </row>
    <row r="368" spans="1:17" x14ac:dyDescent="0.2">
      <c r="A368" s="27"/>
      <c r="B368" s="18" t="s">
        <v>240</v>
      </c>
      <c r="C368" s="18"/>
      <c r="D368" s="21">
        <v>79688</v>
      </c>
      <c r="E368" s="21">
        <v>281.5</v>
      </c>
      <c r="F368" s="21">
        <v>0</v>
      </c>
      <c r="G368" s="21">
        <v>0</v>
      </c>
      <c r="H368" s="23">
        <v>7098.8600000000006</v>
      </c>
      <c r="I368" s="23">
        <v>383.14</v>
      </c>
      <c r="J368" s="21">
        <v>2871.16</v>
      </c>
      <c r="K368" s="24">
        <v>6623.08</v>
      </c>
      <c r="L368" s="24">
        <v>14129.72</v>
      </c>
      <c r="M368" s="24">
        <v>8066.92</v>
      </c>
      <c r="N368" s="24">
        <v>10097.65</v>
      </c>
      <c r="O368" s="24">
        <v>2229.9799999999996</v>
      </c>
      <c r="P368" s="24">
        <v>0</v>
      </c>
      <c r="Q368" s="20">
        <f t="shared" si="16"/>
        <v>131470.01</v>
      </c>
    </row>
    <row r="369" spans="1:17" x14ac:dyDescent="0.2">
      <c r="A369" s="18" t="s">
        <v>241</v>
      </c>
      <c r="B369" s="19"/>
      <c r="C369" s="19"/>
      <c r="I369" s="23"/>
      <c r="J369" s="31"/>
      <c r="P369" s="30"/>
      <c r="Q369" s="20"/>
    </row>
    <row r="370" spans="1:17" x14ac:dyDescent="0.2">
      <c r="A370" s="27"/>
      <c r="B370" s="18" t="s">
        <v>242</v>
      </c>
      <c r="C370" s="18"/>
      <c r="D370" s="21">
        <v>665728</v>
      </c>
      <c r="E370" s="21">
        <v>17702.84</v>
      </c>
      <c r="F370" s="21">
        <v>0</v>
      </c>
      <c r="G370" s="21">
        <v>0</v>
      </c>
      <c r="H370" s="23">
        <v>252300.39999999997</v>
      </c>
      <c r="I370" s="23">
        <v>1610.5800000000002</v>
      </c>
      <c r="J370" s="21">
        <v>12037.89</v>
      </c>
      <c r="K370" s="24">
        <v>18839.990000000002</v>
      </c>
      <c r="L370" s="24">
        <v>70134.64</v>
      </c>
      <c r="M370" s="24">
        <v>7168.62</v>
      </c>
      <c r="N370" s="24">
        <v>23890.33</v>
      </c>
      <c r="O370" s="24">
        <v>14436.099999999999</v>
      </c>
      <c r="P370" s="24">
        <v>77805.97</v>
      </c>
      <c r="Q370" s="20">
        <f t="shared" ref="Q370:Q376" si="17">SUM(D370:P370)</f>
        <v>1161655.3600000001</v>
      </c>
    </row>
    <row r="371" spans="1:17" x14ac:dyDescent="0.2">
      <c r="A371" s="27"/>
      <c r="B371" s="18" t="s">
        <v>241</v>
      </c>
      <c r="C371" s="18"/>
      <c r="D371" s="21">
        <v>78219</v>
      </c>
      <c r="E371" s="21">
        <v>100</v>
      </c>
      <c r="F371" s="21">
        <v>0</v>
      </c>
      <c r="G371" s="21">
        <v>0</v>
      </c>
      <c r="H371" s="23">
        <v>26644.370000000006</v>
      </c>
      <c r="I371" s="23">
        <v>150.25</v>
      </c>
      <c r="J371" s="21">
        <v>1120.8</v>
      </c>
      <c r="K371" s="24">
        <v>2991.61</v>
      </c>
      <c r="L371" s="24">
        <v>12863.949999999999</v>
      </c>
      <c r="M371" s="24">
        <v>0</v>
      </c>
      <c r="N371" s="24">
        <v>5847.52</v>
      </c>
      <c r="O371" s="24">
        <v>1541.43</v>
      </c>
      <c r="P371" s="24">
        <v>9545.5</v>
      </c>
      <c r="Q371" s="20">
        <f t="shared" si="17"/>
        <v>139024.43</v>
      </c>
    </row>
    <row r="372" spans="1:17" x14ac:dyDescent="0.2">
      <c r="A372" s="27"/>
      <c r="B372" s="18" t="s">
        <v>243</v>
      </c>
      <c r="C372" s="18"/>
      <c r="D372" s="21">
        <v>66881</v>
      </c>
      <c r="E372" s="21">
        <v>142.5</v>
      </c>
      <c r="F372" s="21">
        <v>0</v>
      </c>
      <c r="G372" s="21">
        <v>0</v>
      </c>
      <c r="H372" s="23">
        <v>24113.339999999997</v>
      </c>
      <c r="I372" s="23">
        <v>218.18</v>
      </c>
      <c r="J372" s="21">
        <v>1626.35</v>
      </c>
      <c r="K372" s="24">
        <v>2327.71</v>
      </c>
      <c r="L372" s="24">
        <v>10124.07</v>
      </c>
      <c r="M372" s="24">
        <v>0</v>
      </c>
      <c r="N372" s="24">
        <v>3815.31</v>
      </c>
      <c r="O372" s="24">
        <v>838.55000000000007</v>
      </c>
      <c r="P372" s="24">
        <v>15174.36</v>
      </c>
      <c r="Q372" s="20">
        <f t="shared" si="17"/>
        <v>125261.37</v>
      </c>
    </row>
    <row r="373" spans="1:17" x14ac:dyDescent="0.2">
      <c r="A373" s="27"/>
      <c r="B373" s="18" t="s">
        <v>244</v>
      </c>
      <c r="C373" s="18"/>
      <c r="D373" s="21">
        <v>257540</v>
      </c>
      <c r="E373" s="21">
        <v>7944.5</v>
      </c>
      <c r="F373" s="21">
        <v>0</v>
      </c>
      <c r="G373" s="21">
        <v>0</v>
      </c>
      <c r="H373" s="23">
        <v>89522.450000000012</v>
      </c>
      <c r="I373" s="23">
        <v>425.18</v>
      </c>
      <c r="J373" s="21">
        <v>3176.39</v>
      </c>
      <c r="K373" s="24">
        <v>5514.4</v>
      </c>
      <c r="L373" s="24">
        <v>26890.3</v>
      </c>
      <c r="M373" s="24">
        <v>0</v>
      </c>
      <c r="N373" s="24">
        <v>9478.7099999999991</v>
      </c>
      <c r="O373" s="24">
        <v>12132.22</v>
      </c>
      <c r="P373" s="24">
        <v>25091.27</v>
      </c>
      <c r="Q373" s="20">
        <f t="shared" si="17"/>
        <v>437715.42000000004</v>
      </c>
    </row>
    <row r="374" spans="1:17" x14ac:dyDescent="0.2">
      <c r="A374" s="27"/>
      <c r="B374" s="18" t="s">
        <v>245</v>
      </c>
      <c r="C374" s="18"/>
      <c r="D374" s="21">
        <v>7394309</v>
      </c>
      <c r="E374" s="21">
        <v>512043.76</v>
      </c>
      <c r="F374" s="21">
        <v>0</v>
      </c>
      <c r="G374" s="21">
        <v>122507.94</v>
      </c>
      <c r="H374" s="23">
        <v>3381035.38</v>
      </c>
      <c r="I374" s="23">
        <v>9928.9600000000009</v>
      </c>
      <c r="J374" s="21">
        <v>74130.34</v>
      </c>
      <c r="K374" s="24">
        <v>176813.21</v>
      </c>
      <c r="L374" s="24">
        <v>851441.17</v>
      </c>
      <c r="M374" s="24">
        <v>38090.009999999995</v>
      </c>
      <c r="N374" s="24">
        <v>207861.99</v>
      </c>
      <c r="O374" s="24">
        <v>158799.53000000003</v>
      </c>
      <c r="P374" s="24">
        <v>470059.58</v>
      </c>
      <c r="Q374" s="20">
        <f t="shared" si="17"/>
        <v>13397020.870000001</v>
      </c>
    </row>
    <row r="375" spans="1:17" x14ac:dyDescent="0.2">
      <c r="A375" s="27"/>
      <c r="B375" s="18" t="s">
        <v>246</v>
      </c>
      <c r="C375" s="18"/>
      <c r="D375" s="21">
        <v>674801</v>
      </c>
      <c r="E375" s="21">
        <v>15058</v>
      </c>
      <c r="F375" s="21">
        <v>0</v>
      </c>
      <c r="G375" s="21">
        <v>0</v>
      </c>
      <c r="H375" s="23">
        <v>240591.63000000003</v>
      </c>
      <c r="I375" s="23">
        <v>1290.17</v>
      </c>
      <c r="J375" s="21">
        <v>9634.1299999999992</v>
      </c>
      <c r="K375" s="24">
        <v>20987.75</v>
      </c>
      <c r="L375" s="24">
        <v>97572.82</v>
      </c>
      <c r="M375" s="24">
        <v>0</v>
      </c>
      <c r="N375" s="24">
        <v>23881.68</v>
      </c>
      <c r="O375" s="24">
        <v>18158.89</v>
      </c>
      <c r="P375" s="24">
        <v>65753.919999999998</v>
      </c>
      <c r="Q375" s="20">
        <f t="shared" si="17"/>
        <v>1167729.9899999998</v>
      </c>
    </row>
    <row r="376" spans="1:17" x14ac:dyDescent="0.2">
      <c r="A376" s="27"/>
      <c r="B376" s="18" t="s">
        <v>247</v>
      </c>
      <c r="C376" s="18"/>
      <c r="D376" s="21">
        <v>1330712</v>
      </c>
      <c r="E376" s="21">
        <v>2945</v>
      </c>
      <c r="F376" s="21">
        <v>0</v>
      </c>
      <c r="G376" s="21">
        <v>0</v>
      </c>
      <c r="H376" s="23">
        <v>495635.39</v>
      </c>
      <c r="I376" s="23">
        <v>1023.63</v>
      </c>
      <c r="J376" s="21">
        <v>7640.53</v>
      </c>
      <c r="K376" s="24">
        <v>16191.63</v>
      </c>
      <c r="L376" s="24">
        <v>84015.17</v>
      </c>
      <c r="M376" s="24">
        <v>7497.13</v>
      </c>
      <c r="N376" s="24">
        <v>17374.939999999999</v>
      </c>
      <c r="O376" s="24">
        <v>18156.259999999998</v>
      </c>
      <c r="P376" s="24">
        <v>50048.23</v>
      </c>
      <c r="Q376" s="20">
        <f t="shared" si="17"/>
        <v>2031239.9099999997</v>
      </c>
    </row>
    <row r="377" spans="1:17" x14ac:dyDescent="0.2">
      <c r="A377" s="18" t="s">
        <v>248</v>
      </c>
      <c r="B377" s="19"/>
      <c r="C377" s="19"/>
      <c r="I377" s="23"/>
      <c r="J377" s="31"/>
      <c r="P377" s="30"/>
      <c r="Q377" s="20"/>
    </row>
    <row r="378" spans="1:17" x14ac:dyDescent="0.2">
      <c r="A378" s="27"/>
      <c r="B378" s="18" t="s">
        <v>722</v>
      </c>
      <c r="C378" s="18"/>
      <c r="D378" s="21">
        <v>1627049</v>
      </c>
      <c r="E378" s="21">
        <v>8248.42</v>
      </c>
      <c r="F378" s="21">
        <v>0</v>
      </c>
      <c r="G378" s="21">
        <v>0</v>
      </c>
      <c r="H378" s="23">
        <v>565032.11</v>
      </c>
      <c r="I378" s="23">
        <v>2962.33</v>
      </c>
      <c r="J378" s="21">
        <v>22296.82</v>
      </c>
      <c r="K378" s="24">
        <v>31444.34</v>
      </c>
      <c r="L378" s="24">
        <v>154128.65</v>
      </c>
      <c r="M378" s="24">
        <v>405.46000000000004</v>
      </c>
      <c r="N378" s="24">
        <v>26669.9</v>
      </c>
      <c r="O378" s="24">
        <v>40809.519999999997</v>
      </c>
      <c r="P378" s="24">
        <v>136132.68</v>
      </c>
      <c r="Q378" s="20">
        <f>SUM(D378:P378)</f>
        <v>2615179.2299999995</v>
      </c>
    </row>
    <row r="379" spans="1:17" x14ac:dyDescent="0.2">
      <c r="A379" s="27"/>
      <c r="B379" s="18" t="s">
        <v>724</v>
      </c>
      <c r="C379" s="18" t="s">
        <v>582</v>
      </c>
      <c r="D379" s="31"/>
      <c r="I379" s="23"/>
      <c r="J379" s="31"/>
      <c r="P379" s="24"/>
      <c r="Q379" s="20"/>
    </row>
    <row r="380" spans="1:17" x14ac:dyDescent="0.2">
      <c r="A380" s="27"/>
      <c r="B380" s="18" t="s">
        <v>683</v>
      </c>
      <c r="C380" s="32" t="s">
        <v>249</v>
      </c>
      <c r="I380" s="23"/>
      <c r="P380" s="24"/>
      <c r="Q380" s="20"/>
    </row>
    <row r="381" spans="1:17" x14ac:dyDescent="0.2">
      <c r="A381" s="27"/>
      <c r="B381" s="18" t="s">
        <v>250</v>
      </c>
      <c r="C381" s="18"/>
      <c r="D381" s="21">
        <v>596310</v>
      </c>
      <c r="E381" s="21">
        <v>3145</v>
      </c>
      <c r="F381" s="21">
        <v>0</v>
      </c>
      <c r="G381" s="21">
        <v>0</v>
      </c>
      <c r="H381" s="23">
        <v>232163.14999999997</v>
      </c>
      <c r="I381" s="23">
        <v>1418.85</v>
      </c>
      <c r="J381" s="21">
        <v>10673.85</v>
      </c>
      <c r="K381" s="24">
        <v>11715.34</v>
      </c>
      <c r="L381" s="24">
        <v>58852.899999999994</v>
      </c>
      <c r="M381" s="24">
        <v>0</v>
      </c>
      <c r="N381" s="24">
        <v>13406.32</v>
      </c>
      <c r="O381" s="24">
        <v>21024.32</v>
      </c>
      <c r="P381" s="24">
        <v>70547.13</v>
      </c>
      <c r="Q381" s="20">
        <f>SUM(D381:P381)</f>
        <v>1019256.8599999998</v>
      </c>
    </row>
    <row r="382" spans="1:17" x14ac:dyDescent="0.2">
      <c r="A382" s="27"/>
      <c r="B382" s="18" t="s">
        <v>251</v>
      </c>
      <c r="C382" s="18"/>
      <c r="D382" s="21">
        <v>3743926</v>
      </c>
      <c r="E382" s="21">
        <v>90157.87</v>
      </c>
      <c r="F382" s="21">
        <v>0</v>
      </c>
      <c r="G382" s="21">
        <v>430146.26</v>
      </c>
      <c r="H382" s="23">
        <v>1477349.38</v>
      </c>
      <c r="I382" s="23">
        <v>6070.06</v>
      </c>
      <c r="J382" s="21">
        <v>45542.73</v>
      </c>
      <c r="K382" s="24">
        <v>94747.77</v>
      </c>
      <c r="L382" s="24">
        <v>391946.84</v>
      </c>
      <c r="M382" s="24">
        <v>27625.86</v>
      </c>
      <c r="N382" s="24">
        <v>111981.31</v>
      </c>
      <c r="O382" s="24">
        <v>101932.45</v>
      </c>
      <c r="P382" s="24">
        <v>303807.92</v>
      </c>
      <c r="Q382" s="20">
        <f>SUM(D382:P382)</f>
        <v>6825234.4499999993</v>
      </c>
    </row>
    <row r="383" spans="1:17" x14ac:dyDescent="0.2">
      <c r="A383" s="27"/>
      <c r="B383" s="18" t="s">
        <v>252</v>
      </c>
      <c r="C383" s="18"/>
      <c r="D383" s="21">
        <v>1212996</v>
      </c>
      <c r="E383" s="21">
        <v>7396</v>
      </c>
      <c r="F383" s="21">
        <v>0</v>
      </c>
      <c r="G383" s="21">
        <v>0</v>
      </c>
      <c r="H383" s="23">
        <v>473257.66000000003</v>
      </c>
      <c r="I383" s="23">
        <v>2887.22</v>
      </c>
      <c r="J383" s="21">
        <v>21657.72</v>
      </c>
      <c r="K383" s="24">
        <v>24876.69</v>
      </c>
      <c r="L383" s="24">
        <v>107076.52</v>
      </c>
      <c r="M383" s="24">
        <v>11339.630000000001</v>
      </c>
      <c r="N383" s="24">
        <v>38718.509999999995</v>
      </c>
      <c r="O383" s="24">
        <v>15054.26</v>
      </c>
      <c r="P383" s="24">
        <v>142545.37</v>
      </c>
      <c r="Q383" s="20">
        <f>SUM(D383:P383)</f>
        <v>2057805.58</v>
      </c>
    </row>
    <row r="384" spans="1:17" x14ac:dyDescent="0.2">
      <c r="A384" s="27"/>
      <c r="B384" s="18" t="s">
        <v>253</v>
      </c>
      <c r="C384" s="18"/>
      <c r="D384" s="21">
        <v>1685283</v>
      </c>
      <c r="E384" s="21">
        <v>9822</v>
      </c>
      <c r="F384" s="21">
        <v>0</v>
      </c>
      <c r="G384" s="21">
        <v>0</v>
      </c>
      <c r="H384" s="23">
        <v>575720.57000000007</v>
      </c>
      <c r="I384" s="23">
        <v>2099.9299999999998</v>
      </c>
      <c r="J384" s="21">
        <v>15743.7</v>
      </c>
      <c r="K384" s="24">
        <v>48942.080000000002</v>
      </c>
      <c r="L384" s="24">
        <v>185877.22999999998</v>
      </c>
      <c r="M384" s="24">
        <v>12167.07</v>
      </c>
      <c r="N384" s="24">
        <v>27979.54</v>
      </c>
      <c r="O384" s="24">
        <v>31924.269999999997</v>
      </c>
      <c r="P384" s="24">
        <v>101383.9</v>
      </c>
      <c r="Q384" s="20">
        <f>SUM(D384:P384)</f>
        <v>2696943.2900000005</v>
      </c>
    </row>
    <row r="385" spans="1:17" x14ac:dyDescent="0.2">
      <c r="A385" s="18" t="s">
        <v>254</v>
      </c>
      <c r="B385" s="19"/>
      <c r="C385" s="19"/>
      <c r="D385" s="20"/>
      <c r="I385" s="23"/>
      <c r="J385" s="31"/>
      <c r="P385" s="20"/>
      <c r="Q385" s="20"/>
    </row>
    <row r="386" spans="1:17" x14ac:dyDescent="0.2">
      <c r="A386" s="25"/>
      <c r="B386" s="26" t="s">
        <v>255</v>
      </c>
      <c r="C386" s="26"/>
      <c r="D386" s="21">
        <v>2774456</v>
      </c>
      <c r="E386" s="21">
        <v>27966</v>
      </c>
      <c r="F386" s="21">
        <v>0</v>
      </c>
      <c r="G386" s="21">
        <v>0</v>
      </c>
      <c r="H386" s="23">
        <v>1017086.5100000001</v>
      </c>
      <c r="I386" s="23">
        <v>2681.2000000000003</v>
      </c>
      <c r="J386" s="21">
        <v>20117.21</v>
      </c>
      <c r="K386" s="24">
        <v>148882</v>
      </c>
      <c r="L386" s="24">
        <v>548761.75</v>
      </c>
      <c r="M386" s="24">
        <v>4550.16</v>
      </c>
      <c r="N386" s="24">
        <v>79542.990000000005</v>
      </c>
      <c r="O386" s="24">
        <v>47057.710000000006</v>
      </c>
      <c r="P386" s="24">
        <v>139010.96</v>
      </c>
      <c r="Q386" s="20">
        <f>SUM(D386:P386)</f>
        <v>4810112.49</v>
      </c>
    </row>
    <row r="387" spans="1:17" x14ac:dyDescent="0.2">
      <c r="A387" s="27"/>
      <c r="B387" s="18" t="s">
        <v>256</v>
      </c>
      <c r="C387" s="18"/>
      <c r="D387" s="21">
        <v>339952</v>
      </c>
      <c r="E387" s="21">
        <v>197.5</v>
      </c>
      <c r="F387" s="21">
        <v>0</v>
      </c>
      <c r="G387" s="21">
        <v>0</v>
      </c>
      <c r="H387" s="23">
        <v>295557.76000000001</v>
      </c>
      <c r="I387" s="23">
        <v>778.36999999999989</v>
      </c>
      <c r="J387" s="31">
        <v>0</v>
      </c>
      <c r="K387" s="24">
        <v>7171.73</v>
      </c>
      <c r="L387" s="24">
        <v>36890.18</v>
      </c>
      <c r="M387" s="24">
        <v>614.32999999999993</v>
      </c>
      <c r="N387" s="24">
        <v>36172.22</v>
      </c>
      <c r="O387" s="24">
        <v>12379.49</v>
      </c>
      <c r="P387" s="41">
        <v>38347.760000000002</v>
      </c>
      <c r="Q387" s="20">
        <f>SUM(D387:P387)</f>
        <v>768061.34</v>
      </c>
    </row>
    <row r="388" spans="1:17" x14ac:dyDescent="0.2">
      <c r="A388" s="27"/>
      <c r="B388" s="18" t="s">
        <v>257</v>
      </c>
      <c r="C388" s="18"/>
      <c r="D388" s="21">
        <v>1596243</v>
      </c>
      <c r="E388" s="21">
        <v>16346.38</v>
      </c>
      <c r="F388" s="21">
        <v>0</v>
      </c>
      <c r="G388" s="21">
        <v>0</v>
      </c>
      <c r="H388" s="23">
        <v>301097.34000000003</v>
      </c>
      <c r="I388" s="23">
        <v>794.6</v>
      </c>
      <c r="J388" s="21">
        <v>5971.25</v>
      </c>
      <c r="K388" s="24">
        <v>15865.76</v>
      </c>
      <c r="L388" s="24">
        <v>106314.7</v>
      </c>
      <c r="M388" s="24">
        <v>0</v>
      </c>
      <c r="N388" s="24">
        <v>32559.439999999999</v>
      </c>
      <c r="O388" s="24">
        <v>43139.39</v>
      </c>
      <c r="P388" s="24">
        <v>33834.589999999997</v>
      </c>
      <c r="Q388" s="20">
        <f>SUM(D388:P388)</f>
        <v>2152166.4499999997</v>
      </c>
    </row>
    <row r="389" spans="1:17" x14ac:dyDescent="0.2">
      <c r="A389" s="27"/>
      <c r="B389" s="18" t="s">
        <v>258</v>
      </c>
      <c r="C389" s="18"/>
      <c r="D389" s="21">
        <v>5054244</v>
      </c>
      <c r="E389" s="21">
        <v>136791</v>
      </c>
      <c r="F389" s="21">
        <v>0</v>
      </c>
      <c r="G389" s="21">
        <v>0</v>
      </c>
      <c r="H389" s="23">
        <v>2371040.83</v>
      </c>
      <c r="I389" s="23">
        <v>6247.04</v>
      </c>
      <c r="J389" s="21">
        <v>46830.46</v>
      </c>
      <c r="K389" s="24">
        <v>91791</v>
      </c>
      <c r="L389" s="24">
        <v>446148.81</v>
      </c>
      <c r="M389" s="24">
        <v>13818.119999999999</v>
      </c>
      <c r="N389" s="24">
        <v>222144.31</v>
      </c>
      <c r="O389" s="24">
        <v>125114.33</v>
      </c>
      <c r="P389" s="24">
        <v>336662.04</v>
      </c>
      <c r="Q389" s="20">
        <f>SUM(D389:P389)</f>
        <v>8850831.9399999995</v>
      </c>
    </row>
    <row r="390" spans="1:17" x14ac:dyDescent="0.2">
      <c r="A390" s="18" t="s">
        <v>259</v>
      </c>
      <c r="B390" s="19"/>
      <c r="C390" s="19"/>
      <c r="I390" s="23"/>
      <c r="J390" s="31"/>
      <c r="P390" s="30"/>
      <c r="Q390" s="20"/>
    </row>
    <row r="391" spans="1:17" x14ac:dyDescent="0.2">
      <c r="A391" s="27"/>
      <c r="B391" s="18" t="s">
        <v>260</v>
      </c>
      <c r="C391" s="18"/>
      <c r="D391" s="21">
        <v>716769</v>
      </c>
      <c r="E391" s="21">
        <v>0</v>
      </c>
      <c r="F391" s="21">
        <v>0</v>
      </c>
      <c r="G391" s="21">
        <v>0</v>
      </c>
      <c r="H391" s="23">
        <v>278512.49</v>
      </c>
      <c r="I391" s="23">
        <v>0</v>
      </c>
      <c r="J391" s="21">
        <v>15185.68</v>
      </c>
      <c r="K391" s="24">
        <v>27562.05</v>
      </c>
      <c r="L391" s="24">
        <v>100349.70999999999</v>
      </c>
      <c r="M391" s="24">
        <v>21378.120000000003</v>
      </c>
      <c r="N391" s="24">
        <v>38723.11</v>
      </c>
      <c r="O391" s="24">
        <v>43269.869999999995</v>
      </c>
      <c r="P391" s="24">
        <v>0</v>
      </c>
      <c r="Q391" s="20">
        <f>SUM(D391:P391)</f>
        <v>1241750.0300000003</v>
      </c>
    </row>
    <row r="392" spans="1:17" x14ac:dyDescent="0.2">
      <c r="A392" s="27"/>
      <c r="B392" s="18" t="s">
        <v>261</v>
      </c>
      <c r="C392" s="18"/>
      <c r="D392" s="21">
        <v>3289013</v>
      </c>
      <c r="E392" s="21">
        <v>35735</v>
      </c>
      <c r="F392" s="21">
        <v>0</v>
      </c>
      <c r="G392" s="21">
        <v>0</v>
      </c>
      <c r="H392" s="23">
        <v>1274585.1200000001</v>
      </c>
      <c r="I392" s="23">
        <v>4742.9799999999996</v>
      </c>
      <c r="J392" s="21">
        <v>35593.81</v>
      </c>
      <c r="K392" s="24">
        <v>107312</v>
      </c>
      <c r="L392" s="24">
        <v>450249.62</v>
      </c>
      <c r="M392" s="24">
        <v>74876.899999999994</v>
      </c>
      <c r="N392" s="24">
        <v>58655.16</v>
      </c>
      <c r="O392" s="24">
        <v>62879.229999999996</v>
      </c>
      <c r="P392" s="24">
        <v>191272.54</v>
      </c>
      <c r="Q392" s="20">
        <f>SUM(D392:P392)</f>
        <v>5584915.3600000013</v>
      </c>
    </row>
    <row r="393" spans="1:17" x14ac:dyDescent="0.2">
      <c r="A393" s="27"/>
      <c r="B393" s="18" t="s">
        <v>262</v>
      </c>
      <c r="C393" s="18"/>
      <c r="D393" s="21">
        <v>7458306</v>
      </c>
      <c r="E393" s="21">
        <v>386373</v>
      </c>
      <c r="F393" s="21">
        <v>0</v>
      </c>
      <c r="G393" s="21">
        <v>0</v>
      </c>
      <c r="H393" s="23">
        <v>2732282.57</v>
      </c>
      <c r="I393" s="23">
        <v>8563.52</v>
      </c>
      <c r="J393" s="21">
        <v>64257.74</v>
      </c>
      <c r="K393" s="24">
        <v>145417.51</v>
      </c>
      <c r="L393" s="24">
        <v>618096.04</v>
      </c>
      <c r="M393" s="24">
        <v>55197.39</v>
      </c>
      <c r="N393" s="24">
        <v>277714.81</v>
      </c>
      <c r="O393" s="24">
        <v>118102.09000000001</v>
      </c>
      <c r="P393" s="24">
        <v>385091.53</v>
      </c>
      <c r="Q393" s="20">
        <f>SUM(D393:P393)</f>
        <v>12249402.199999999</v>
      </c>
    </row>
    <row r="394" spans="1:17" x14ac:dyDescent="0.2">
      <c r="A394" s="27"/>
      <c r="B394" s="18" t="s">
        <v>263</v>
      </c>
      <c r="C394" s="18"/>
      <c r="D394" s="21">
        <v>1446758</v>
      </c>
      <c r="E394" s="21">
        <v>28219</v>
      </c>
      <c r="F394" s="21">
        <v>0</v>
      </c>
      <c r="G394" s="21">
        <v>0</v>
      </c>
      <c r="H394" s="23">
        <v>517737.66</v>
      </c>
      <c r="I394" s="23">
        <v>1393.8</v>
      </c>
      <c r="J394" s="21">
        <v>10425.84</v>
      </c>
      <c r="K394" s="24">
        <v>16742.919999999998</v>
      </c>
      <c r="L394" s="24">
        <v>86939.43</v>
      </c>
      <c r="M394" s="24">
        <v>6849.32</v>
      </c>
      <c r="N394" s="24">
        <v>8873.86</v>
      </c>
      <c r="O394" s="24">
        <v>28131.160000000003</v>
      </c>
      <c r="P394" s="24">
        <v>99065.99</v>
      </c>
      <c r="Q394" s="20">
        <f>SUM(D394:P394)</f>
        <v>2251136.98</v>
      </c>
    </row>
    <row r="395" spans="1:17" x14ac:dyDescent="0.2">
      <c r="A395" s="27"/>
      <c r="B395" s="18" t="s">
        <v>264</v>
      </c>
      <c r="C395" s="18"/>
      <c r="D395" s="21">
        <v>880824</v>
      </c>
      <c r="E395" s="21">
        <v>0</v>
      </c>
      <c r="F395" s="21">
        <v>0</v>
      </c>
      <c r="G395" s="21">
        <v>0</v>
      </c>
      <c r="H395" s="23">
        <v>330431.80000000005</v>
      </c>
      <c r="I395" s="23">
        <v>0</v>
      </c>
      <c r="J395" s="21">
        <v>33223.440000000002</v>
      </c>
      <c r="K395" s="24">
        <v>68083</v>
      </c>
      <c r="L395" s="24">
        <v>233881.18</v>
      </c>
      <c r="M395" s="24">
        <v>26126.1</v>
      </c>
      <c r="N395" s="24">
        <v>77150.38</v>
      </c>
      <c r="O395" s="24">
        <v>25778.660000000003</v>
      </c>
      <c r="P395" s="24">
        <v>0</v>
      </c>
      <c r="Q395" s="20">
        <f>SUM(D395:P395)</f>
        <v>1675498.5599999998</v>
      </c>
    </row>
    <row r="396" spans="1:17" x14ac:dyDescent="0.2">
      <c r="A396" s="27"/>
      <c r="B396" s="18" t="s">
        <v>684</v>
      </c>
      <c r="C396" s="32" t="s">
        <v>265</v>
      </c>
      <c r="I396" s="23"/>
      <c r="P396" s="30"/>
      <c r="Q396" s="20"/>
    </row>
    <row r="397" spans="1:17" x14ac:dyDescent="0.2">
      <c r="A397" s="18" t="s">
        <v>266</v>
      </c>
      <c r="B397" s="19"/>
      <c r="C397" s="19"/>
      <c r="I397" s="23"/>
      <c r="J397" s="31"/>
      <c r="P397" s="30"/>
      <c r="Q397" s="20"/>
    </row>
    <row r="398" spans="1:17" x14ac:dyDescent="0.2">
      <c r="A398" s="27"/>
      <c r="B398" s="18" t="s">
        <v>267</v>
      </c>
      <c r="C398" s="18"/>
      <c r="D398" s="21">
        <v>2687770</v>
      </c>
      <c r="E398" s="21">
        <v>316818.61</v>
      </c>
      <c r="F398" s="21">
        <v>0</v>
      </c>
      <c r="G398" s="21">
        <v>54428.86</v>
      </c>
      <c r="H398" s="23">
        <v>1024038.67</v>
      </c>
      <c r="I398" s="23">
        <v>3152.9300000000003</v>
      </c>
      <c r="J398" s="21">
        <v>23589.31</v>
      </c>
      <c r="K398" s="24">
        <v>42839.92</v>
      </c>
      <c r="L398" s="24">
        <v>209700.91</v>
      </c>
      <c r="M398" s="24">
        <v>11673.170000000002</v>
      </c>
      <c r="N398" s="24">
        <v>56064.07</v>
      </c>
      <c r="O398" s="24">
        <v>35489.86</v>
      </c>
      <c r="P398" s="24">
        <v>157014.56</v>
      </c>
      <c r="Q398" s="20">
        <f t="shared" ref="Q398:Q403" si="18">SUM(D398:P398)</f>
        <v>4622580.87</v>
      </c>
    </row>
    <row r="399" spans="1:17" x14ac:dyDescent="0.2">
      <c r="A399" s="27"/>
      <c r="B399" s="18" t="s">
        <v>268</v>
      </c>
      <c r="C399" s="18"/>
      <c r="D399" s="21">
        <v>143762</v>
      </c>
      <c r="E399" s="21">
        <v>355</v>
      </c>
      <c r="F399" s="21">
        <v>0</v>
      </c>
      <c r="G399" s="21">
        <v>0</v>
      </c>
      <c r="H399" s="23">
        <v>56564.12000000001</v>
      </c>
      <c r="I399" s="23">
        <v>261.44</v>
      </c>
      <c r="J399" s="21">
        <v>1955.44</v>
      </c>
      <c r="K399" s="24">
        <v>9722.0400000000009</v>
      </c>
      <c r="L399" s="24">
        <v>42718.46</v>
      </c>
      <c r="M399" s="24">
        <v>0</v>
      </c>
      <c r="N399" s="24">
        <v>4261.18</v>
      </c>
      <c r="O399" s="24">
        <v>0</v>
      </c>
      <c r="P399" s="24">
        <v>11121.98</v>
      </c>
      <c r="Q399" s="20">
        <f t="shared" si="18"/>
        <v>270721.65999999997</v>
      </c>
    </row>
    <row r="400" spans="1:17" x14ac:dyDescent="0.2">
      <c r="A400" s="27"/>
      <c r="B400" s="18" t="s">
        <v>269</v>
      </c>
      <c r="C400" s="18"/>
      <c r="D400" s="21">
        <v>17388</v>
      </c>
      <c r="E400" s="21">
        <v>0</v>
      </c>
      <c r="F400" s="21">
        <v>0</v>
      </c>
      <c r="G400" s="21">
        <v>0</v>
      </c>
      <c r="H400" s="23">
        <v>5704.5400000000009</v>
      </c>
      <c r="I400" s="23">
        <v>0</v>
      </c>
      <c r="J400" s="21">
        <v>438.79</v>
      </c>
      <c r="K400" s="24">
        <v>827.01</v>
      </c>
      <c r="L400" s="24">
        <v>3510.5499999999997</v>
      </c>
      <c r="M400" s="24">
        <v>0</v>
      </c>
      <c r="N400" s="24">
        <v>1864.11</v>
      </c>
      <c r="O400" s="24">
        <v>340.44</v>
      </c>
      <c r="P400" s="24">
        <v>0</v>
      </c>
      <c r="Q400" s="20">
        <f t="shared" si="18"/>
        <v>30073.439999999999</v>
      </c>
    </row>
    <row r="401" spans="1:17" x14ac:dyDescent="0.2">
      <c r="A401" s="27"/>
      <c r="B401" s="18" t="s">
        <v>270</v>
      </c>
      <c r="C401" s="18"/>
      <c r="D401" s="21">
        <v>22406</v>
      </c>
      <c r="E401" s="21">
        <v>0</v>
      </c>
      <c r="F401" s="21">
        <v>0</v>
      </c>
      <c r="G401" s="21">
        <v>0</v>
      </c>
      <c r="H401" s="23">
        <v>8906.4700000000012</v>
      </c>
      <c r="I401" s="23">
        <v>67.400000000000006</v>
      </c>
      <c r="J401" s="21">
        <v>505.55</v>
      </c>
      <c r="K401" s="24">
        <v>476.85</v>
      </c>
      <c r="L401" s="24">
        <v>2815.9300000000003</v>
      </c>
      <c r="M401" s="24">
        <v>0</v>
      </c>
      <c r="N401" s="24">
        <v>1407.42</v>
      </c>
      <c r="O401" s="24">
        <v>391.47</v>
      </c>
      <c r="P401" s="24">
        <v>3082.44</v>
      </c>
      <c r="Q401" s="20">
        <f t="shared" si="18"/>
        <v>40059.53</v>
      </c>
    </row>
    <row r="402" spans="1:17" x14ac:dyDescent="0.2">
      <c r="A402" s="27"/>
      <c r="B402" s="18" t="s">
        <v>271</v>
      </c>
      <c r="C402" s="18"/>
      <c r="D402" s="21">
        <v>870831</v>
      </c>
      <c r="E402" s="21">
        <v>6205</v>
      </c>
      <c r="F402" s="21">
        <v>0</v>
      </c>
      <c r="G402" s="21">
        <v>1128</v>
      </c>
      <c r="H402" s="23">
        <v>347038.16000000003</v>
      </c>
      <c r="I402" s="23">
        <v>1959.1</v>
      </c>
      <c r="J402" s="31">
        <v>14699.21</v>
      </c>
      <c r="K402" s="24">
        <v>20385.73</v>
      </c>
      <c r="L402" s="24">
        <v>101083.48999999999</v>
      </c>
      <c r="M402" s="24">
        <v>0</v>
      </c>
      <c r="N402" s="24">
        <v>26332.52</v>
      </c>
      <c r="O402" s="24">
        <v>26326.670000000002</v>
      </c>
      <c r="P402" s="24">
        <v>89998.73</v>
      </c>
      <c r="Q402" s="20">
        <f t="shared" si="18"/>
        <v>1505987.61</v>
      </c>
    </row>
    <row r="403" spans="1:17" x14ac:dyDescent="0.2">
      <c r="A403" s="27"/>
      <c r="B403" s="18" t="s">
        <v>272</v>
      </c>
      <c r="C403" s="18"/>
      <c r="D403" s="21">
        <v>198735</v>
      </c>
      <c r="E403" s="21">
        <v>3198</v>
      </c>
      <c r="F403" s="21">
        <v>0</v>
      </c>
      <c r="G403" s="21">
        <v>0</v>
      </c>
      <c r="H403" s="23">
        <v>86816.830000000016</v>
      </c>
      <c r="I403" s="23">
        <v>477.03999999999996</v>
      </c>
      <c r="J403" s="21">
        <v>3567.49</v>
      </c>
      <c r="K403" s="24">
        <v>5932.58</v>
      </c>
      <c r="L403" s="24">
        <v>27735.82</v>
      </c>
      <c r="M403" s="24">
        <v>1003.64</v>
      </c>
      <c r="N403" s="24">
        <v>8774.4</v>
      </c>
      <c r="O403" s="24">
        <v>3721.0200000000004</v>
      </c>
      <c r="P403" s="24">
        <v>24772.53</v>
      </c>
      <c r="Q403" s="20">
        <f t="shared" si="18"/>
        <v>364734.35000000009</v>
      </c>
    </row>
    <row r="404" spans="1:17" x14ac:dyDescent="0.2">
      <c r="A404" s="18" t="s">
        <v>273</v>
      </c>
      <c r="B404" s="19"/>
      <c r="C404" s="19"/>
      <c r="I404" s="23"/>
      <c r="J404" s="21"/>
      <c r="P404" s="24"/>
      <c r="Q404" s="20"/>
    </row>
    <row r="405" spans="1:17" x14ac:dyDescent="0.2">
      <c r="A405" s="27"/>
      <c r="B405" s="18" t="s">
        <v>274</v>
      </c>
      <c r="C405" s="18"/>
      <c r="D405" s="21">
        <v>2288311</v>
      </c>
      <c r="E405" s="21">
        <v>500</v>
      </c>
      <c r="F405" s="21">
        <v>0</v>
      </c>
      <c r="G405" s="21">
        <v>0</v>
      </c>
      <c r="H405" s="23">
        <v>896396.99</v>
      </c>
      <c r="I405" s="23">
        <v>3103.6499999999996</v>
      </c>
      <c r="J405" s="21">
        <v>23307.919999999998</v>
      </c>
      <c r="K405" s="24">
        <v>78781.34</v>
      </c>
      <c r="L405" s="24">
        <v>328696.52</v>
      </c>
      <c r="M405" s="24">
        <v>10776.990000000002</v>
      </c>
      <c r="N405" s="24">
        <v>43921.03</v>
      </c>
      <c r="O405" s="24">
        <v>40170.54</v>
      </c>
      <c r="P405" s="24">
        <v>152450.38</v>
      </c>
      <c r="Q405" s="20">
        <f>SUM(D405:P405)</f>
        <v>3866416.36</v>
      </c>
    </row>
    <row r="406" spans="1:17" x14ac:dyDescent="0.2">
      <c r="A406" s="27" t="s">
        <v>276</v>
      </c>
      <c r="B406" s="19"/>
      <c r="C406" s="19" t="s">
        <v>144</v>
      </c>
      <c r="I406" s="23"/>
      <c r="J406" s="21"/>
      <c r="P406" s="30"/>
      <c r="Q406" s="20"/>
    </row>
    <row r="407" spans="1:17" x14ac:dyDescent="0.2">
      <c r="A407" s="2" t="s">
        <v>710</v>
      </c>
      <c r="B407" s="2"/>
      <c r="C407" s="2"/>
      <c r="D407" s="35"/>
      <c r="E407" s="35"/>
      <c r="F407" s="35"/>
      <c r="G407" s="36"/>
      <c r="H407" s="3"/>
      <c r="I407" s="3"/>
      <c r="J407" s="35"/>
      <c r="K407" s="3"/>
      <c r="L407" s="3"/>
      <c r="M407" s="3"/>
      <c r="N407" s="3"/>
      <c r="O407" s="3"/>
      <c r="P407" s="3"/>
      <c r="Q407" s="3"/>
    </row>
    <row r="408" spans="1:17" x14ac:dyDescent="0.2">
      <c r="A408" s="4" t="s">
        <v>598</v>
      </c>
      <c r="B408" s="5"/>
      <c r="C408" s="5"/>
      <c r="D408" s="69"/>
      <c r="E408" s="70" t="s">
        <v>762</v>
      </c>
      <c r="F408" s="70"/>
      <c r="G408" s="70"/>
      <c r="H408" s="71"/>
      <c r="I408" s="72" t="s">
        <v>737</v>
      </c>
      <c r="J408" s="73"/>
      <c r="K408" s="73"/>
      <c r="L408" s="73"/>
      <c r="M408" s="73"/>
      <c r="N408" s="73"/>
      <c r="O408" s="73"/>
      <c r="P408" s="6"/>
      <c r="Q408" s="7"/>
    </row>
    <row r="409" spans="1:17" x14ac:dyDescent="0.2">
      <c r="A409" s="8"/>
      <c r="B409" s="9"/>
      <c r="C409" s="9"/>
      <c r="D409" s="69"/>
      <c r="E409" s="7"/>
      <c r="F409" s="70"/>
      <c r="G409" s="70"/>
      <c r="H409" s="80" t="s">
        <v>599</v>
      </c>
      <c r="I409" s="72"/>
      <c r="J409" s="74"/>
      <c r="K409" s="75" t="s">
        <v>741</v>
      </c>
      <c r="L409" s="76" t="s">
        <v>774</v>
      </c>
      <c r="M409" s="77"/>
      <c r="N409" s="73"/>
      <c r="O409" s="73"/>
      <c r="P409" s="10"/>
      <c r="Q409" s="11"/>
    </row>
    <row r="410" spans="1:17" x14ac:dyDescent="0.2">
      <c r="A410" s="12"/>
      <c r="B410" s="9"/>
      <c r="C410" s="9"/>
      <c r="D410" s="78" t="s">
        <v>758</v>
      </c>
      <c r="E410" s="31" t="s">
        <v>757</v>
      </c>
      <c r="F410" s="31"/>
      <c r="G410" s="79"/>
      <c r="H410" s="80" t="s">
        <v>785</v>
      </c>
      <c r="I410" s="80" t="s">
        <v>711</v>
      </c>
      <c r="J410" s="10" t="s">
        <v>731</v>
      </c>
      <c r="K410" s="81" t="s">
        <v>735</v>
      </c>
      <c r="L410" s="82"/>
      <c r="M410" s="75" t="s">
        <v>742</v>
      </c>
      <c r="N410" s="83" t="s">
        <v>736</v>
      </c>
      <c r="O410" s="83" t="s">
        <v>734</v>
      </c>
      <c r="P410" s="84" t="s">
        <v>715</v>
      </c>
      <c r="Q410" s="11"/>
    </row>
    <row r="411" spans="1:17" x14ac:dyDescent="0.2">
      <c r="A411" s="12"/>
      <c r="B411" s="9"/>
      <c r="C411" s="9"/>
      <c r="D411" s="10" t="s">
        <v>729</v>
      </c>
      <c r="E411" s="21" t="s">
        <v>759</v>
      </c>
      <c r="H411" s="80" t="s">
        <v>786</v>
      </c>
      <c r="I411" s="80" t="s">
        <v>712</v>
      </c>
      <c r="J411" s="80" t="s">
        <v>732</v>
      </c>
      <c r="K411" s="81" t="s">
        <v>742</v>
      </c>
      <c r="L411" s="81" t="s">
        <v>778</v>
      </c>
      <c r="M411" s="81" t="s">
        <v>779</v>
      </c>
      <c r="N411" s="80" t="s">
        <v>755</v>
      </c>
      <c r="O411" s="80" t="s">
        <v>704</v>
      </c>
      <c r="P411" s="84" t="s">
        <v>716</v>
      </c>
      <c r="Q411" s="11"/>
    </row>
    <row r="412" spans="1:17" x14ac:dyDescent="0.2">
      <c r="A412" s="12"/>
      <c r="B412" s="9"/>
      <c r="C412" s="9"/>
      <c r="D412" s="80" t="s">
        <v>601</v>
      </c>
      <c r="E412" s="6" t="s">
        <v>600</v>
      </c>
      <c r="F412" s="6" t="s">
        <v>728</v>
      </c>
      <c r="G412" s="83" t="s">
        <v>602</v>
      </c>
      <c r="H412" s="80" t="s">
        <v>603</v>
      </c>
      <c r="I412" s="80" t="s">
        <v>713</v>
      </c>
      <c r="J412" s="80" t="s">
        <v>733</v>
      </c>
      <c r="K412" s="81" t="s">
        <v>743</v>
      </c>
      <c r="L412" s="80" t="s">
        <v>780</v>
      </c>
      <c r="M412" s="80" t="s">
        <v>780</v>
      </c>
      <c r="N412" s="80" t="s">
        <v>780</v>
      </c>
      <c r="O412" s="80" t="s">
        <v>780</v>
      </c>
      <c r="P412" s="85" t="s">
        <v>604</v>
      </c>
      <c r="Q412" s="11"/>
    </row>
    <row r="413" spans="1:17" x14ac:dyDescent="0.2">
      <c r="A413" s="1"/>
      <c r="C413" s="9"/>
      <c r="D413" s="80" t="s">
        <v>605</v>
      </c>
      <c r="E413" s="10" t="s">
        <v>730</v>
      </c>
      <c r="F413" s="10" t="s">
        <v>705</v>
      </c>
      <c r="G413" s="80" t="s">
        <v>730</v>
      </c>
      <c r="H413" s="80" t="s">
        <v>754</v>
      </c>
      <c r="I413" s="80" t="s">
        <v>601</v>
      </c>
      <c r="J413" s="80" t="s">
        <v>705</v>
      </c>
      <c r="K413" s="81" t="s">
        <v>756</v>
      </c>
      <c r="L413" s="80" t="s">
        <v>781</v>
      </c>
      <c r="M413" s="80" t="s">
        <v>782</v>
      </c>
      <c r="N413" s="80" t="s">
        <v>783</v>
      </c>
      <c r="O413" s="80" t="s">
        <v>784</v>
      </c>
      <c r="P413" s="85" t="s">
        <v>606</v>
      </c>
      <c r="Q413" s="13" t="s">
        <v>607</v>
      </c>
    </row>
    <row r="414" spans="1:17" x14ac:dyDescent="0.2">
      <c r="A414" s="14" t="s">
        <v>608</v>
      </c>
      <c r="B414" s="15"/>
      <c r="C414" s="16"/>
      <c r="D414" s="86" t="s">
        <v>609</v>
      </c>
      <c r="E414" s="86" t="s">
        <v>609</v>
      </c>
      <c r="F414" s="86" t="s">
        <v>609</v>
      </c>
      <c r="G414" s="86" t="s">
        <v>609</v>
      </c>
      <c r="H414" s="86" t="s">
        <v>609</v>
      </c>
      <c r="I414" s="86" t="s">
        <v>609</v>
      </c>
      <c r="J414" s="86" t="s">
        <v>609</v>
      </c>
      <c r="K414" s="86" t="s">
        <v>609</v>
      </c>
      <c r="L414" s="86" t="s">
        <v>609</v>
      </c>
      <c r="M414" s="86" t="s">
        <v>609</v>
      </c>
      <c r="N414" s="86" t="s">
        <v>609</v>
      </c>
      <c r="O414" s="86" t="s">
        <v>609</v>
      </c>
      <c r="P414" s="87" t="s">
        <v>609</v>
      </c>
      <c r="Q414" s="17" t="s">
        <v>609</v>
      </c>
    </row>
    <row r="415" spans="1:17" x14ac:dyDescent="0.2">
      <c r="A415" s="18" t="s">
        <v>277</v>
      </c>
      <c r="B415" s="19"/>
      <c r="C415" s="19"/>
      <c r="I415" s="23"/>
      <c r="P415" s="30"/>
      <c r="Q415" s="20"/>
    </row>
    <row r="416" spans="1:17" x14ac:dyDescent="0.2">
      <c r="A416" s="27"/>
      <c r="B416" s="18" t="s">
        <v>685</v>
      </c>
      <c r="C416" s="32" t="s">
        <v>278</v>
      </c>
      <c r="I416" s="23"/>
      <c r="P416" s="30"/>
      <c r="Q416" s="20"/>
    </row>
    <row r="417" spans="1:17" x14ac:dyDescent="0.2">
      <c r="A417" s="27"/>
      <c r="B417" s="18" t="s">
        <v>279</v>
      </c>
      <c r="C417" s="18"/>
      <c r="D417" s="21">
        <v>31013</v>
      </c>
      <c r="E417" s="21">
        <v>0</v>
      </c>
      <c r="F417" s="21">
        <v>0</v>
      </c>
      <c r="G417" s="21">
        <v>0</v>
      </c>
      <c r="H417" s="23">
        <v>127059.56</v>
      </c>
      <c r="I417" s="23">
        <v>342.13</v>
      </c>
      <c r="J417" s="21">
        <v>2555.39</v>
      </c>
      <c r="K417" s="24">
        <v>4523.59</v>
      </c>
      <c r="L417" s="24">
        <v>18149.21</v>
      </c>
      <c r="M417" s="24">
        <v>0</v>
      </c>
      <c r="N417" s="24">
        <v>7159.6900000000005</v>
      </c>
      <c r="O417" s="24">
        <v>2603.87</v>
      </c>
      <c r="P417" s="24">
        <v>15412.35</v>
      </c>
      <c r="Q417" s="20">
        <f>SUM(D417:P417)</f>
        <v>208818.79</v>
      </c>
    </row>
    <row r="418" spans="1:17" x14ac:dyDescent="0.2">
      <c r="A418" s="27"/>
      <c r="B418" s="18" t="s">
        <v>280</v>
      </c>
      <c r="C418" s="18"/>
      <c r="D418" s="21">
        <v>26065</v>
      </c>
      <c r="E418" s="21">
        <v>0</v>
      </c>
      <c r="F418" s="21">
        <v>0</v>
      </c>
      <c r="G418" s="21">
        <v>0</v>
      </c>
      <c r="H418" s="23">
        <v>27655.78</v>
      </c>
      <c r="I418" s="23">
        <v>74.680000000000007</v>
      </c>
      <c r="J418" s="21">
        <v>560.47</v>
      </c>
      <c r="K418" s="24">
        <v>227.92</v>
      </c>
      <c r="L418" s="24">
        <v>1456.6100000000001</v>
      </c>
      <c r="M418" s="24">
        <v>0</v>
      </c>
      <c r="N418" s="24">
        <v>112</v>
      </c>
      <c r="O418" s="24">
        <v>434.15</v>
      </c>
      <c r="P418" s="24">
        <v>9621.2199999999993</v>
      </c>
      <c r="Q418" s="20">
        <f>SUM(D418:P418)</f>
        <v>66207.83</v>
      </c>
    </row>
    <row r="419" spans="1:17" x14ac:dyDescent="0.2">
      <c r="A419" s="27"/>
      <c r="B419" s="18" t="s">
        <v>281</v>
      </c>
      <c r="C419" s="18"/>
      <c r="D419" s="21">
        <v>31956481</v>
      </c>
      <c r="E419" s="21">
        <v>111503.46</v>
      </c>
      <c r="F419" s="21">
        <v>0</v>
      </c>
      <c r="G419" s="21">
        <v>870843.28</v>
      </c>
      <c r="H419" s="23">
        <v>8259367.6200000001</v>
      </c>
      <c r="I419" s="23">
        <v>22279.69</v>
      </c>
      <c r="J419" s="21">
        <v>167686.34</v>
      </c>
      <c r="K419" s="24">
        <v>467458.94</v>
      </c>
      <c r="L419" s="24">
        <v>2183765.87</v>
      </c>
      <c r="M419" s="24">
        <v>154357.76000000001</v>
      </c>
      <c r="N419" s="24">
        <v>198733.68</v>
      </c>
      <c r="O419" s="24">
        <v>202448.78</v>
      </c>
      <c r="P419" s="24">
        <v>940203.73</v>
      </c>
      <c r="Q419" s="20">
        <f>SUM(D419:P419)</f>
        <v>45535130.149999991</v>
      </c>
    </row>
    <row r="420" spans="1:17" x14ac:dyDescent="0.2">
      <c r="A420" s="27"/>
      <c r="B420" s="18" t="s">
        <v>282</v>
      </c>
      <c r="C420" s="18"/>
      <c r="D420" s="21">
        <v>11932335</v>
      </c>
      <c r="E420" s="21">
        <v>647017.27</v>
      </c>
      <c r="F420" s="21">
        <v>0</v>
      </c>
      <c r="G420" s="21">
        <v>818511.57</v>
      </c>
      <c r="H420" s="23">
        <v>5900398.9099999992</v>
      </c>
      <c r="I420" s="23">
        <v>15886.52</v>
      </c>
      <c r="J420" s="31">
        <v>119143.67</v>
      </c>
      <c r="K420" s="24">
        <v>383040.07</v>
      </c>
      <c r="L420" s="24">
        <v>1388365.57</v>
      </c>
      <c r="M420" s="24">
        <v>110281.29000000001</v>
      </c>
      <c r="N420" s="24">
        <v>295225.33</v>
      </c>
      <c r="O420" s="24">
        <v>147625.71</v>
      </c>
      <c r="P420" s="24">
        <v>748175.23</v>
      </c>
      <c r="Q420" s="20">
        <f>SUM(D420:P420)</f>
        <v>22506006.140000001</v>
      </c>
    </row>
    <row r="421" spans="1:17" x14ac:dyDescent="0.2">
      <c r="A421" s="27"/>
      <c r="B421" s="18" t="s">
        <v>283</v>
      </c>
      <c r="C421" s="18"/>
      <c r="D421" s="21">
        <v>1674800</v>
      </c>
      <c r="E421" s="21">
        <v>0</v>
      </c>
      <c r="F421" s="21">
        <v>0</v>
      </c>
      <c r="G421" s="21">
        <v>0</v>
      </c>
      <c r="H421" s="23">
        <v>593340.46</v>
      </c>
      <c r="I421" s="23">
        <v>1598.32</v>
      </c>
      <c r="J421" s="21">
        <v>11994.97</v>
      </c>
      <c r="K421" s="24">
        <v>35937.32</v>
      </c>
      <c r="L421" s="24">
        <v>153065.57</v>
      </c>
      <c r="M421" s="24">
        <v>9110.880000000001</v>
      </c>
      <c r="N421" s="24">
        <v>22108.16</v>
      </c>
      <c r="O421" s="24">
        <v>22324.84</v>
      </c>
      <c r="P421" s="24">
        <v>77653.820000000007</v>
      </c>
      <c r="Q421" s="20">
        <f>SUM(D421:P421)</f>
        <v>2601934.3399999994</v>
      </c>
    </row>
    <row r="422" spans="1:17" x14ac:dyDescent="0.2">
      <c r="A422" s="18" t="s">
        <v>284</v>
      </c>
      <c r="B422" s="19"/>
      <c r="C422" s="19"/>
      <c r="I422" s="23"/>
      <c r="P422" s="24"/>
      <c r="Q422" s="20"/>
    </row>
    <row r="423" spans="1:17" x14ac:dyDescent="0.2">
      <c r="A423" s="27"/>
      <c r="B423" s="18" t="s">
        <v>285</v>
      </c>
      <c r="C423" s="18"/>
      <c r="D423" s="21">
        <v>101127</v>
      </c>
      <c r="E423" s="21">
        <v>1198</v>
      </c>
      <c r="F423" s="21">
        <v>0</v>
      </c>
      <c r="G423" s="21">
        <v>0</v>
      </c>
      <c r="H423" s="23">
        <v>42450.36</v>
      </c>
      <c r="I423" s="23">
        <v>0</v>
      </c>
      <c r="J423" s="21">
        <v>1087.42</v>
      </c>
      <c r="K423" s="24">
        <v>3198.18</v>
      </c>
      <c r="L423" s="24">
        <v>14014.04</v>
      </c>
      <c r="M423" s="24">
        <v>0</v>
      </c>
      <c r="N423" s="24">
        <v>7967.5599999999995</v>
      </c>
      <c r="O423" s="24">
        <v>1898.25</v>
      </c>
      <c r="P423" s="24">
        <v>6198.05</v>
      </c>
      <c r="Q423" s="20">
        <f>SUM(D423:P423)</f>
        <v>179138.86</v>
      </c>
    </row>
    <row r="424" spans="1:17" x14ac:dyDescent="0.2">
      <c r="A424" s="27"/>
      <c r="B424" s="18" t="s">
        <v>286</v>
      </c>
      <c r="C424" s="18"/>
      <c r="D424" s="21">
        <v>55095</v>
      </c>
      <c r="E424" s="21">
        <v>0</v>
      </c>
      <c r="F424" s="21">
        <v>0</v>
      </c>
      <c r="G424" s="21">
        <v>0</v>
      </c>
      <c r="H424" s="23">
        <v>20635.89</v>
      </c>
      <c r="I424" s="23">
        <v>0</v>
      </c>
      <c r="J424" s="21">
        <v>1740.82</v>
      </c>
      <c r="K424" s="24">
        <v>0</v>
      </c>
      <c r="L424" s="24">
        <v>1551.73</v>
      </c>
      <c r="M424" s="24">
        <v>0</v>
      </c>
      <c r="N424" s="24">
        <v>4056.56</v>
      </c>
      <c r="O424" s="24">
        <v>1346.98</v>
      </c>
      <c r="P424" s="24">
        <v>12447.7</v>
      </c>
      <c r="Q424" s="20">
        <f>SUM(D424:P424)</f>
        <v>96874.68</v>
      </c>
    </row>
    <row r="425" spans="1:17" x14ac:dyDescent="0.2">
      <c r="A425" s="27"/>
      <c r="B425" s="18" t="s">
        <v>686</v>
      </c>
      <c r="C425" s="32" t="s">
        <v>287</v>
      </c>
      <c r="I425" s="23"/>
      <c r="P425" s="24"/>
      <c r="Q425" s="20"/>
    </row>
    <row r="426" spans="1:17" x14ac:dyDescent="0.2">
      <c r="A426" s="27"/>
      <c r="B426" s="18" t="s">
        <v>288</v>
      </c>
      <c r="C426" s="18"/>
      <c r="D426" s="21">
        <v>1265637</v>
      </c>
      <c r="E426" s="21">
        <v>68719</v>
      </c>
      <c r="F426" s="21">
        <v>0</v>
      </c>
      <c r="G426" s="21">
        <v>0</v>
      </c>
      <c r="H426" s="23">
        <v>485407.52</v>
      </c>
      <c r="I426" s="23">
        <v>1705.43</v>
      </c>
      <c r="J426" s="23">
        <v>12753.3</v>
      </c>
      <c r="K426" s="24">
        <v>55327.12</v>
      </c>
      <c r="L426" s="24">
        <v>212598.28000000003</v>
      </c>
      <c r="M426" s="24">
        <v>5871.6</v>
      </c>
      <c r="N426" s="24">
        <v>60848.53</v>
      </c>
      <c r="O426" s="24">
        <v>16131.740000000002</v>
      </c>
      <c r="P426" s="24">
        <v>73102.17</v>
      </c>
      <c r="Q426" s="20">
        <f>SUM(D426:P426)</f>
        <v>2258101.6900000004</v>
      </c>
    </row>
    <row r="427" spans="1:17" x14ac:dyDescent="0.2">
      <c r="A427" s="27"/>
      <c r="B427" s="18" t="s">
        <v>289</v>
      </c>
      <c r="C427" s="18"/>
      <c r="D427" s="21">
        <v>28947</v>
      </c>
      <c r="E427" s="21">
        <v>0</v>
      </c>
      <c r="F427" s="21">
        <v>0</v>
      </c>
      <c r="G427" s="21">
        <v>0</v>
      </c>
      <c r="H427" s="23">
        <v>10919.179999999998</v>
      </c>
      <c r="I427" s="23">
        <v>0</v>
      </c>
      <c r="J427" s="31">
        <v>1759.89</v>
      </c>
      <c r="K427" s="24">
        <v>5318.62</v>
      </c>
      <c r="L427" s="24">
        <v>18948.14</v>
      </c>
      <c r="M427" s="24">
        <v>424.06</v>
      </c>
      <c r="N427" s="24">
        <v>4962.99</v>
      </c>
      <c r="O427" s="24">
        <v>1370.06</v>
      </c>
      <c r="P427" s="24">
        <v>0</v>
      </c>
      <c r="Q427" s="20">
        <f>SUM(D427:P427)</f>
        <v>72649.94</v>
      </c>
    </row>
    <row r="428" spans="1:17" x14ac:dyDescent="0.2">
      <c r="A428" s="18" t="s">
        <v>290</v>
      </c>
      <c r="B428" s="19"/>
      <c r="C428" s="19"/>
      <c r="D428" s="20"/>
      <c r="I428" s="23"/>
      <c r="P428" s="20"/>
      <c r="Q428" s="20"/>
    </row>
    <row r="429" spans="1:17" x14ac:dyDescent="0.2">
      <c r="A429" s="18"/>
      <c r="B429" s="19" t="s">
        <v>714</v>
      </c>
      <c r="C429" s="19"/>
      <c r="D429" s="20">
        <v>398274</v>
      </c>
      <c r="E429" s="21">
        <v>0</v>
      </c>
      <c r="F429" s="21">
        <v>0</v>
      </c>
      <c r="G429" s="21">
        <v>0</v>
      </c>
      <c r="H429" s="31">
        <v>106844.60999999999</v>
      </c>
      <c r="I429" s="31">
        <v>0</v>
      </c>
      <c r="J429" s="21">
        <v>21633.87</v>
      </c>
      <c r="K429" s="24">
        <v>18547</v>
      </c>
      <c r="L429" s="24">
        <v>77849.25</v>
      </c>
      <c r="M429" s="24">
        <v>0</v>
      </c>
      <c r="N429" s="24">
        <v>50144.850000000006</v>
      </c>
      <c r="O429" s="24">
        <v>71409.84</v>
      </c>
      <c r="P429" s="24">
        <v>0</v>
      </c>
      <c r="Q429" s="20">
        <f t="shared" ref="Q429:Q439" si="19">SUM(D429:P429)</f>
        <v>744703.41999999993</v>
      </c>
    </row>
    <row r="430" spans="1:17" x14ac:dyDescent="0.2">
      <c r="A430" s="25"/>
      <c r="B430" s="26" t="s">
        <v>723</v>
      </c>
      <c r="C430" s="26"/>
      <c r="D430" s="21">
        <v>1519785</v>
      </c>
      <c r="E430" s="21">
        <v>0</v>
      </c>
      <c r="F430" s="21">
        <v>0</v>
      </c>
      <c r="G430" s="21">
        <v>8207</v>
      </c>
      <c r="H430" s="23">
        <v>521098.73</v>
      </c>
      <c r="I430" s="23">
        <v>2148.06</v>
      </c>
      <c r="J430" s="21">
        <v>16106.16</v>
      </c>
      <c r="K430" s="24">
        <v>68720.34</v>
      </c>
      <c r="L430" s="24">
        <v>248688.14999999997</v>
      </c>
      <c r="M430" s="24">
        <v>6022.5599999999995</v>
      </c>
      <c r="N430" s="24">
        <v>33368.300000000003</v>
      </c>
      <c r="O430" s="24">
        <v>19329.39</v>
      </c>
      <c r="P430" s="24">
        <v>104539.67</v>
      </c>
      <c r="Q430" s="20">
        <f t="shared" si="19"/>
        <v>2548013.36</v>
      </c>
    </row>
    <row r="431" spans="1:17" x14ac:dyDescent="0.2">
      <c r="A431" s="27"/>
      <c r="B431" s="18" t="s">
        <v>725</v>
      </c>
      <c r="C431" s="18"/>
      <c r="D431" s="21">
        <v>8771414</v>
      </c>
      <c r="E431" s="21">
        <v>88747</v>
      </c>
      <c r="F431" s="21">
        <v>0</v>
      </c>
      <c r="G431" s="21">
        <v>0</v>
      </c>
      <c r="H431" s="23">
        <v>2933487.19</v>
      </c>
      <c r="I431" s="23">
        <v>10858.51</v>
      </c>
      <c r="J431" s="31">
        <v>81918.73</v>
      </c>
      <c r="K431" s="24">
        <v>155514.51</v>
      </c>
      <c r="L431" s="24">
        <v>682753.07000000007</v>
      </c>
      <c r="M431" s="24">
        <v>43686.29</v>
      </c>
      <c r="N431" s="24">
        <v>75845.97</v>
      </c>
      <c r="O431" s="24">
        <v>234744.84</v>
      </c>
      <c r="P431" s="24">
        <v>474465.92</v>
      </c>
      <c r="Q431" s="20">
        <f t="shared" si="19"/>
        <v>13553436.029999999</v>
      </c>
    </row>
    <row r="432" spans="1:17" x14ac:dyDescent="0.2">
      <c r="A432" s="27"/>
      <c r="B432" s="18" t="s">
        <v>291</v>
      </c>
      <c r="C432" s="18"/>
      <c r="D432" s="21">
        <v>705541</v>
      </c>
      <c r="E432" s="21">
        <v>3807.5</v>
      </c>
      <c r="F432" s="21">
        <v>0</v>
      </c>
      <c r="G432" s="21">
        <v>0</v>
      </c>
      <c r="H432" s="23">
        <v>208013.25</v>
      </c>
      <c r="I432" s="23">
        <v>1254.1500000000001</v>
      </c>
      <c r="J432" s="21">
        <v>9405.2000000000007</v>
      </c>
      <c r="K432" s="24">
        <v>14465.18</v>
      </c>
      <c r="L432" s="24">
        <v>66070.14</v>
      </c>
      <c r="M432" s="24">
        <v>298.83000000000004</v>
      </c>
      <c r="N432" s="24">
        <v>16053.510000000002</v>
      </c>
      <c r="O432" s="24">
        <v>7296.7099999999991</v>
      </c>
      <c r="P432" s="24">
        <v>62483.7</v>
      </c>
      <c r="Q432" s="20">
        <f t="shared" si="19"/>
        <v>1094689.17</v>
      </c>
    </row>
    <row r="433" spans="1:17" x14ac:dyDescent="0.2">
      <c r="A433" s="27"/>
      <c r="B433" s="18" t="s">
        <v>292</v>
      </c>
      <c r="C433" s="18"/>
      <c r="D433" s="21">
        <v>775284</v>
      </c>
      <c r="E433" s="21">
        <v>22616.5</v>
      </c>
      <c r="F433" s="21">
        <v>0</v>
      </c>
      <c r="G433" s="21">
        <v>24716</v>
      </c>
      <c r="H433" s="23">
        <v>276254.03999999998</v>
      </c>
      <c r="I433" s="23">
        <v>854.86</v>
      </c>
      <c r="J433" s="21">
        <v>6390.97</v>
      </c>
      <c r="K433" s="24">
        <v>11322.45</v>
      </c>
      <c r="L433" s="24">
        <v>63667.83</v>
      </c>
      <c r="M433" s="24">
        <v>0</v>
      </c>
      <c r="N433" s="24">
        <v>17304.989999999998</v>
      </c>
      <c r="O433" s="24">
        <v>3878.87</v>
      </c>
      <c r="P433" s="24">
        <v>45270.57</v>
      </c>
      <c r="Q433" s="20">
        <f t="shared" si="19"/>
        <v>1247561.0800000003</v>
      </c>
    </row>
    <row r="434" spans="1:17" x14ac:dyDescent="0.2">
      <c r="A434" s="27"/>
      <c r="B434" s="18" t="s">
        <v>293</v>
      </c>
      <c r="C434" s="18"/>
      <c r="D434" s="21">
        <v>113413</v>
      </c>
      <c r="E434" s="21">
        <v>0</v>
      </c>
      <c r="F434" s="21">
        <v>0</v>
      </c>
      <c r="G434" s="21">
        <v>0</v>
      </c>
      <c r="H434" s="23">
        <v>38061.400000000009</v>
      </c>
      <c r="I434" s="23">
        <v>284.5</v>
      </c>
      <c r="J434" s="21">
        <v>2131.91</v>
      </c>
      <c r="K434" s="24">
        <v>3290.4</v>
      </c>
      <c r="L434" s="24">
        <v>14887.18</v>
      </c>
      <c r="M434" s="24">
        <v>0</v>
      </c>
      <c r="N434" s="24">
        <v>3030.84</v>
      </c>
      <c r="O434" s="24">
        <v>893.2700000000001</v>
      </c>
      <c r="P434" s="24">
        <v>13262.53</v>
      </c>
      <c r="Q434" s="20">
        <f t="shared" si="19"/>
        <v>189255.03</v>
      </c>
    </row>
    <row r="435" spans="1:17" x14ac:dyDescent="0.2">
      <c r="A435" s="27"/>
      <c r="B435" s="18" t="s">
        <v>294</v>
      </c>
      <c r="C435" s="18"/>
      <c r="D435" s="21">
        <v>457219</v>
      </c>
      <c r="E435" s="21">
        <v>0</v>
      </c>
      <c r="F435" s="21">
        <v>0</v>
      </c>
      <c r="G435" s="21">
        <v>0</v>
      </c>
      <c r="H435" s="23">
        <v>158085.34000000003</v>
      </c>
      <c r="I435" s="23">
        <v>1113.93</v>
      </c>
      <c r="J435" s="31">
        <v>8351.17</v>
      </c>
      <c r="K435" s="24">
        <v>9883.89</v>
      </c>
      <c r="L435" s="24">
        <v>48735.520000000004</v>
      </c>
      <c r="M435" s="24">
        <v>0</v>
      </c>
      <c r="N435" s="24">
        <v>10439.17</v>
      </c>
      <c r="O435" s="24">
        <v>6076.09</v>
      </c>
      <c r="P435" s="24">
        <v>52404.55</v>
      </c>
      <c r="Q435" s="20">
        <f t="shared" si="19"/>
        <v>752308.66000000027</v>
      </c>
    </row>
    <row r="436" spans="1:17" x14ac:dyDescent="0.2">
      <c r="A436" s="27"/>
      <c r="B436" s="18" t="s">
        <v>295</v>
      </c>
      <c r="C436" s="18"/>
      <c r="D436" s="21">
        <v>399402</v>
      </c>
      <c r="E436" s="21">
        <v>2019.5</v>
      </c>
      <c r="F436" s="21">
        <v>0</v>
      </c>
      <c r="G436" s="21">
        <v>0</v>
      </c>
      <c r="H436" s="23">
        <v>135508.56</v>
      </c>
      <c r="I436" s="23">
        <v>769.75</v>
      </c>
      <c r="J436" s="21">
        <v>5766.17</v>
      </c>
      <c r="K436" s="24">
        <v>11793.81</v>
      </c>
      <c r="L436" s="24">
        <v>50683.86</v>
      </c>
      <c r="M436" s="24">
        <v>2527.3599999999997</v>
      </c>
      <c r="N436" s="24">
        <v>13723.939999999999</v>
      </c>
      <c r="O436" s="24">
        <v>1001.6300000000001</v>
      </c>
      <c r="P436" s="24">
        <v>38437.83</v>
      </c>
      <c r="Q436" s="20">
        <f t="shared" si="19"/>
        <v>661634.41</v>
      </c>
    </row>
    <row r="437" spans="1:17" x14ac:dyDescent="0.2">
      <c r="A437" s="27"/>
      <c r="B437" s="18" t="s">
        <v>296</v>
      </c>
      <c r="C437" s="18"/>
      <c r="D437" s="21">
        <v>2114634</v>
      </c>
      <c r="E437" s="21">
        <v>9227.5</v>
      </c>
      <c r="F437" s="21">
        <v>0</v>
      </c>
      <c r="G437" s="21">
        <v>88502.31</v>
      </c>
      <c r="H437" s="23">
        <v>762011.66</v>
      </c>
      <c r="I437" s="23">
        <v>3920.44</v>
      </c>
      <c r="J437" s="21">
        <v>29374.560000000001</v>
      </c>
      <c r="K437" s="24">
        <v>57328.02</v>
      </c>
      <c r="L437" s="24">
        <v>241774.21000000002</v>
      </c>
      <c r="M437" s="24">
        <v>8896.8700000000008</v>
      </c>
      <c r="N437" s="24">
        <v>60514.06</v>
      </c>
      <c r="O437" s="24">
        <v>27067.48</v>
      </c>
      <c r="P437" s="24">
        <v>167343.31</v>
      </c>
      <c r="Q437" s="20">
        <f t="shared" si="19"/>
        <v>3570594.4200000004</v>
      </c>
    </row>
    <row r="438" spans="1:17" x14ac:dyDescent="0.2">
      <c r="A438" s="27"/>
      <c r="B438" s="18" t="s">
        <v>297</v>
      </c>
      <c r="C438" s="18"/>
      <c r="D438" s="21">
        <v>6069686</v>
      </c>
      <c r="E438" s="21">
        <v>87990</v>
      </c>
      <c r="F438" s="21">
        <v>0</v>
      </c>
      <c r="G438" s="21">
        <v>188648</v>
      </c>
      <c r="H438" s="23">
        <v>2106088.3199999998</v>
      </c>
      <c r="I438" s="23">
        <v>7023.9</v>
      </c>
      <c r="J438" s="21">
        <v>52591.86</v>
      </c>
      <c r="K438" s="24">
        <v>154030.04999999999</v>
      </c>
      <c r="L438" s="24">
        <v>619636.26</v>
      </c>
      <c r="M438" s="24">
        <v>31658.03</v>
      </c>
      <c r="N438" s="24">
        <v>153618.6</v>
      </c>
      <c r="O438" s="24">
        <v>105628.42000000001</v>
      </c>
      <c r="P438" s="24">
        <v>325333.82</v>
      </c>
      <c r="Q438" s="20">
        <f t="shared" si="19"/>
        <v>9901933.2599999998</v>
      </c>
    </row>
    <row r="439" spans="1:17" x14ac:dyDescent="0.2">
      <c r="A439" s="27"/>
      <c r="B439" s="18" t="s">
        <v>298</v>
      </c>
      <c r="C439" s="18"/>
      <c r="D439" s="21">
        <v>518757</v>
      </c>
      <c r="E439" s="21">
        <v>937.5</v>
      </c>
      <c r="F439" s="21">
        <v>0</v>
      </c>
      <c r="G439" s="21">
        <v>0</v>
      </c>
      <c r="H439" s="23">
        <v>132899.95000000001</v>
      </c>
      <c r="I439" s="23">
        <v>0</v>
      </c>
      <c r="J439" s="21">
        <v>11413.11</v>
      </c>
      <c r="K439" s="24">
        <v>7602</v>
      </c>
      <c r="L439" s="24">
        <v>38495.160000000003</v>
      </c>
      <c r="M439" s="24">
        <v>304.91999999999996</v>
      </c>
      <c r="N439" s="24">
        <v>1115.49</v>
      </c>
      <c r="O439" s="24">
        <v>8845.91</v>
      </c>
      <c r="P439" s="24">
        <v>59851.14</v>
      </c>
      <c r="Q439" s="20">
        <f t="shared" si="19"/>
        <v>780222.18</v>
      </c>
    </row>
    <row r="440" spans="1:17" x14ac:dyDescent="0.2">
      <c r="A440" s="27"/>
      <c r="B440" s="18" t="s">
        <v>687</v>
      </c>
      <c r="C440" s="18" t="s">
        <v>89</v>
      </c>
      <c r="I440" s="23"/>
      <c r="P440" s="42">
        <v>0</v>
      </c>
      <c r="Q440" s="20"/>
    </row>
    <row r="441" spans="1:17" x14ac:dyDescent="0.2">
      <c r="A441" s="18" t="s">
        <v>299</v>
      </c>
      <c r="B441" s="19"/>
      <c r="C441" s="19"/>
      <c r="I441" s="23"/>
      <c r="P441" s="30"/>
      <c r="Q441" s="20"/>
    </row>
    <row r="442" spans="1:17" x14ac:dyDescent="0.2">
      <c r="A442" s="27"/>
      <c r="B442" s="18" t="s">
        <v>300</v>
      </c>
      <c r="C442" s="18"/>
      <c r="D442" s="21">
        <v>208110</v>
      </c>
      <c r="E442" s="21">
        <v>0</v>
      </c>
      <c r="F442" s="21">
        <v>0</v>
      </c>
      <c r="G442" s="21">
        <v>0</v>
      </c>
      <c r="H442" s="23">
        <v>71553.11</v>
      </c>
      <c r="I442" s="23">
        <v>675.65</v>
      </c>
      <c r="J442" s="21">
        <v>5060.3</v>
      </c>
      <c r="K442" s="24">
        <v>6277.12</v>
      </c>
      <c r="L442" s="24">
        <v>29293.739999999998</v>
      </c>
      <c r="M442" s="24">
        <v>0</v>
      </c>
      <c r="N442" s="24">
        <v>6892.99</v>
      </c>
      <c r="O442" s="24">
        <v>8125.67</v>
      </c>
      <c r="P442" s="24">
        <v>35543.49</v>
      </c>
      <c r="Q442" s="20">
        <f>SUM(D442:P442)</f>
        <v>371532.06999999995</v>
      </c>
    </row>
    <row r="443" spans="1:17" x14ac:dyDescent="0.2">
      <c r="A443" s="27"/>
      <c r="B443" s="18" t="s">
        <v>301</v>
      </c>
      <c r="C443" s="18"/>
      <c r="D443" s="21">
        <v>73937</v>
      </c>
      <c r="E443" s="21">
        <v>0</v>
      </c>
      <c r="F443" s="21">
        <v>0</v>
      </c>
      <c r="G443" s="21">
        <v>0</v>
      </c>
      <c r="H443" s="23">
        <v>20549.89</v>
      </c>
      <c r="I443" s="23">
        <v>0</v>
      </c>
      <c r="J443" s="21">
        <v>1559.58</v>
      </c>
      <c r="K443" s="24">
        <v>2347.19</v>
      </c>
      <c r="L443" s="24">
        <v>9546.19</v>
      </c>
      <c r="M443" s="24">
        <v>2325.17</v>
      </c>
      <c r="N443" s="24">
        <v>4559.96</v>
      </c>
      <c r="O443" s="24">
        <v>2513.29</v>
      </c>
      <c r="P443" s="24">
        <v>12586.59</v>
      </c>
      <c r="Q443" s="20">
        <f>SUM(D443:P443)</f>
        <v>129924.86</v>
      </c>
    </row>
    <row r="444" spans="1:17" x14ac:dyDescent="0.2">
      <c r="A444" s="27"/>
      <c r="B444" s="18" t="s">
        <v>302</v>
      </c>
      <c r="C444" s="18"/>
      <c r="D444" s="21">
        <v>66593</v>
      </c>
      <c r="E444" s="21">
        <v>0</v>
      </c>
      <c r="F444" s="21">
        <v>0</v>
      </c>
      <c r="G444" s="21">
        <v>0</v>
      </c>
      <c r="H444" s="23">
        <v>16183.75</v>
      </c>
      <c r="I444" s="23">
        <v>0</v>
      </c>
      <c r="J444" s="21">
        <v>1449.89</v>
      </c>
      <c r="K444" s="24">
        <v>3682.13</v>
      </c>
      <c r="L444" s="24">
        <v>11780.24</v>
      </c>
      <c r="M444" s="24">
        <v>4613.28</v>
      </c>
      <c r="N444" s="24">
        <v>5545.19</v>
      </c>
      <c r="O444" s="24">
        <v>1124.28</v>
      </c>
      <c r="P444" s="24">
        <v>9961.68</v>
      </c>
      <c r="Q444" s="20">
        <f>SUM(D444:P444)</f>
        <v>120933.44</v>
      </c>
    </row>
    <row r="445" spans="1:17" x14ac:dyDescent="0.2">
      <c r="A445" s="18" t="s">
        <v>303</v>
      </c>
      <c r="B445" s="19"/>
      <c r="C445" s="19"/>
      <c r="I445" s="23"/>
      <c r="P445" s="24"/>
      <c r="Q445" s="20"/>
    </row>
    <row r="446" spans="1:17" x14ac:dyDescent="0.2">
      <c r="A446" s="27"/>
      <c r="B446" s="18" t="s">
        <v>304</v>
      </c>
      <c r="C446" s="18"/>
      <c r="D446" s="21">
        <v>376342</v>
      </c>
      <c r="E446" s="21">
        <v>0</v>
      </c>
      <c r="F446" s="21">
        <v>0</v>
      </c>
      <c r="G446" s="21">
        <v>0</v>
      </c>
      <c r="H446" s="23">
        <v>125413.26</v>
      </c>
      <c r="I446" s="23">
        <v>813.78</v>
      </c>
      <c r="J446" s="21">
        <v>6100.02</v>
      </c>
      <c r="K446" s="24">
        <v>8375.4599999999991</v>
      </c>
      <c r="L446" s="24">
        <v>39603.96</v>
      </c>
      <c r="M446" s="24">
        <v>0</v>
      </c>
      <c r="N446" s="24">
        <v>12652.9</v>
      </c>
      <c r="O446" s="24">
        <v>6318.4</v>
      </c>
      <c r="P446" s="24">
        <v>39926</v>
      </c>
      <c r="Q446" s="20">
        <f>SUM(D446:P446)</f>
        <v>615545.78000000014</v>
      </c>
    </row>
    <row r="447" spans="1:17" x14ac:dyDescent="0.2">
      <c r="A447" s="27"/>
      <c r="B447" s="18" t="s">
        <v>305</v>
      </c>
      <c r="C447" s="18"/>
      <c r="D447" s="21">
        <v>14583602</v>
      </c>
      <c r="E447" s="21">
        <v>2844</v>
      </c>
      <c r="F447" s="21">
        <v>0</v>
      </c>
      <c r="G447" s="21">
        <v>0</v>
      </c>
      <c r="H447" s="23">
        <v>4414560.74</v>
      </c>
      <c r="I447" s="23">
        <v>18371.78</v>
      </c>
      <c r="J447" s="21">
        <v>68826.8</v>
      </c>
      <c r="K447" s="24">
        <v>304940.2</v>
      </c>
      <c r="L447" s="24">
        <v>1316103.04</v>
      </c>
      <c r="M447" s="24">
        <v>61179.9</v>
      </c>
      <c r="N447" s="24">
        <v>245002.78</v>
      </c>
      <c r="O447" s="24">
        <v>200482.12999999998</v>
      </c>
      <c r="P447" s="24">
        <v>816401.44</v>
      </c>
      <c r="Q447" s="20">
        <f>SUM(D447:P447)</f>
        <v>22032314.810000002</v>
      </c>
    </row>
    <row r="448" spans="1:17" x14ac:dyDescent="0.2">
      <c r="A448" s="18" t="s">
        <v>61</v>
      </c>
      <c r="B448" s="19"/>
      <c r="C448" s="19"/>
      <c r="I448" s="23"/>
      <c r="P448" s="30"/>
      <c r="Q448" s="20"/>
    </row>
    <row r="449" spans="1:17" x14ac:dyDescent="0.2">
      <c r="A449" s="27"/>
      <c r="B449" s="18" t="s">
        <v>688</v>
      </c>
      <c r="C449" s="32" t="s">
        <v>306</v>
      </c>
      <c r="I449" s="23"/>
      <c r="P449" s="30"/>
      <c r="Q449" s="20"/>
    </row>
    <row r="450" spans="1:17" x14ac:dyDescent="0.2">
      <c r="A450" s="27"/>
      <c r="B450" s="18" t="s">
        <v>307</v>
      </c>
      <c r="C450" s="18"/>
      <c r="D450" s="21">
        <v>10172011</v>
      </c>
      <c r="E450" s="21">
        <v>280022.68</v>
      </c>
      <c r="F450" s="21">
        <v>0</v>
      </c>
      <c r="G450" s="21">
        <v>207837.52</v>
      </c>
      <c r="H450" s="23">
        <v>3355330.74</v>
      </c>
      <c r="I450" s="23">
        <v>13635.84</v>
      </c>
      <c r="J450" s="21">
        <v>101911.93</v>
      </c>
      <c r="K450" s="24">
        <v>355878.92</v>
      </c>
      <c r="L450" s="24">
        <v>1335186.46</v>
      </c>
      <c r="M450" s="24">
        <v>73915.350000000006</v>
      </c>
      <c r="N450" s="24">
        <v>369151.81</v>
      </c>
      <c r="O450" s="24">
        <v>168400.51</v>
      </c>
      <c r="P450" s="24">
        <v>628335.94999999995</v>
      </c>
      <c r="Q450" s="20">
        <f>SUM(D450:P450)</f>
        <v>17061618.710000001</v>
      </c>
    </row>
    <row r="451" spans="1:17" x14ac:dyDescent="0.2">
      <c r="A451" s="27"/>
      <c r="B451" s="18" t="s">
        <v>308</v>
      </c>
      <c r="C451" s="18"/>
      <c r="D451" s="21">
        <v>615117</v>
      </c>
      <c r="E451" s="21">
        <v>0</v>
      </c>
      <c r="F451" s="21">
        <v>0</v>
      </c>
      <c r="G451" s="21">
        <v>0</v>
      </c>
      <c r="H451" s="23">
        <v>202054.67000000004</v>
      </c>
      <c r="I451" s="23">
        <v>1821.31</v>
      </c>
      <c r="J451" s="21">
        <v>13611.79</v>
      </c>
      <c r="K451" s="24">
        <v>19604.27</v>
      </c>
      <c r="L451" s="24">
        <v>84164.57</v>
      </c>
      <c r="M451" s="24">
        <v>0</v>
      </c>
      <c r="N451" s="24">
        <v>34272.75</v>
      </c>
      <c r="O451" s="24">
        <v>29325.309999999998</v>
      </c>
      <c r="P451" s="24">
        <v>94758.49</v>
      </c>
      <c r="Q451" s="20">
        <f>SUM(D451:P451)</f>
        <v>1094730.1600000001</v>
      </c>
    </row>
    <row r="452" spans="1:17" x14ac:dyDescent="0.2">
      <c r="A452" s="27"/>
      <c r="B452" s="18" t="s">
        <v>309</v>
      </c>
      <c r="C452" s="18"/>
      <c r="D452" s="21">
        <v>197220</v>
      </c>
      <c r="E452" s="21">
        <v>2985.5</v>
      </c>
      <c r="F452" s="21">
        <v>0</v>
      </c>
      <c r="G452" s="21">
        <v>0</v>
      </c>
      <c r="H452" s="23">
        <v>65667.3</v>
      </c>
      <c r="I452" s="23">
        <v>332.15</v>
      </c>
      <c r="J452" s="21">
        <v>2470.54</v>
      </c>
      <c r="K452" s="24">
        <v>4525.82</v>
      </c>
      <c r="L452" s="24">
        <v>21128.33</v>
      </c>
      <c r="M452" s="24">
        <v>0</v>
      </c>
      <c r="N452" s="24">
        <v>10752.11</v>
      </c>
      <c r="O452" s="24">
        <v>888.13000000000011</v>
      </c>
      <c r="P452" s="24">
        <v>19995.509999999998</v>
      </c>
      <c r="Q452" s="20">
        <f>SUM(D452:P452)</f>
        <v>325965.39</v>
      </c>
    </row>
    <row r="453" spans="1:17" x14ac:dyDescent="0.2">
      <c r="A453" s="18" t="s">
        <v>310</v>
      </c>
      <c r="B453" s="19"/>
      <c r="C453" s="19"/>
      <c r="I453" s="23"/>
      <c r="P453" s="24"/>
      <c r="Q453" s="20"/>
    </row>
    <row r="454" spans="1:17" x14ac:dyDescent="0.2">
      <c r="A454" s="27"/>
      <c r="B454" s="18" t="s">
        <v>311</v>
      </c>
      <c r="C454" s="18"/>
      <c r="D454" s="21">
        <v>4798275</v>
      </c>
      <c r="E454" s="21">
        <v>0</v>
      </c>
      <c r="F454" s="21">
        <v>0</v>
      </c>
      <c r="G454" s="21">
        <v>86635</v>
      </c>
      <c r="H454" s="23">
        <v>2465608.9600000004</v>
      </c>
      <c r="I454" s="23">
        <v>6716.55</v>
      </c>
      <c r="J454" s="21">
        <v>50316.87</v>
      </c>
      <c r="K454" s="24">
        <v>111779.69</v>
      </c>
      <c r="L454" s="24">
        <v>423205.54000000004</v>
      </c>
      <c r="M454" s="24">
        <v>45792.71</v>
      </c>
      <c r="N454" s="24">
        <v>290345.65000000002</v>
      </c>
      <c r="O454" s="24">
        <v>49132.340000000004</v>
      </c>
      <c r="P454" s="24">
        <v>315266.03999999998</v>
      </c>
      <c r="Q454" s="20">
        <f>SUM(D454:P454)</f>
        <v>8643074.3500000015</v>
      </c>
    </row>
    <row r="455" spans="1:17" x14ac:dyDescent="0.2">
      <c r="B455" s="39" t="s">
        <v>689</v>
      </c>
      <c r="C455" s="18" t="s">
        <v>42</v>
      </c>
      <c r="I455" s="23"/>
      <c r="P455" s="30"/>
      <c r="Q455" s="20"/>
    </row>
    <row r="456" spans="1:17" x14ac:dyDescent="0.2">
      <c r="A456" s="18" t="s">
        <v>312</v>
      </c>
      <c r="B456" s="19"/>
      <c r="C456" s="19"/>
      <c r="I456" s="23"/>
      <c r="P456" s="30"/>
      <c r="Q456" s="20"/>
    </row>
    <row r="457" spans="1:17" x14ac:dyDescent="0.2">
      <c r="A457" s="27"/>
      <c r="B457" s="18" t="s">
        <v>196</v>
      </c>
      <c r="C457" s="18"/>
      <c r="D457" s="21">
        <v>1942390</v>
      </c>
      <c r="E457" s="21">
        <v>30016</v>
      </c>
      <c r="F457" s="21">
        <v>0</v>
      </c>
      <c r="G457" s="21">
        <v>102815</v>
      </c>
      <c r="H457" s="23">
        <v>592714.17000000004</v>
      </c>
      <c r="I457" s="23">
        <v>0</v>
      </c>
      <c r="J457" s="21">
        <v>18757.939999999999</v>
      </c>
      <c r="K457" s="24">
        <v>59122.05</v>
      </c>
      <c r="L457" s="24">
        <v>239652.01</v>
      </c>
      <c r="M457" s="24">
        <v>7751.84</v>
      </c>
      <c r="N457" s="24">
        <v>135609.57</v>
      </c>
      <c r="O457" s="24">
        <v>30237.129999999997</v>
      </c>
      <c r="P457" s="24">
        <v>124922</v>
      </c>
      <c r="Q457" s="20">
        <f>SUM(D457:P457)</f>
        <v>3283987.7099999995</v>
      </c>
    </row>
    <row r="458" spans="1:17" x14ac:dyDescent="0.2">
      <c r="A458" s="27"/>
      <c r="B458" s="18" t="s">
        <v>313</v>
      </c>
      <c r="C458" s="18"/>
      <c r="D458" s="21">
        <v>2873896</v>
      </c>
      <c r="E458" s="21">
        <v>11222.16</v>
      </c>
      <c r="F458" s="21">
        <v>0</v>
      </c>
      <c r="G458" s="21">
        <v>0</v>
      </c>
      <c r="H458" s="23">
        <v>881219.96</v>
      </c>
      <c r="I458" s="23">
        <v>587.71</v>
      </c>
      <c r="J458" s="21">
        <v>4402.1400000000003</v>
      </c>
      <c r="K458" s="24">
        <v>20272.5</v>
      </c>
      <c r="L458" s="24">
        <v>144699.54</v>
      </c>
      <c r="M458" s="24">
        <v>0</v>
      </c>
      <c r="N458" s="24">
        <v>51300.639999999999</v>
      </c>
      <c r="O458" s="24">
        <v>31753.369999999995</v>
      </c>
      <c r="P458" s="24">
        <v>55181.04</v>
      </c>
      <c r="Q458" s="20">
        <f>SUM(D458:P458)</f>
        <v>4074535.0600000005</v>
      </c>
    </row>
    <row r="459" spans="1:17" x14ac:dyDescent="0.2">
      <c r="A459" s="18" t="s">
        <v>314</v>
      </c>
      <c r="B459" s="19"/>
      <c r="C459" s="19"/>
      <c r="I459" s="23"/>
      <c r="P459" s="24"/>
      <c r="Q459" s="20"/>
    </row>
    <row r="460" spans="1:17" x14ac:dyDescent="0.2">
      <c r="A460" s="27"/>
      <c r="B460" s="18" t="s">
        <v>315</v>
      </c>
      <c r="C460" s="18"/>
      <c r="D460" s="21">
        <v>228659</v>
      </c>
      <c r="E460" s="21">
        <v>0</v>
      </c>
      <c r="F460" s="21">
        <v>0</v>
      </c>
      <c r="G460" s="21">
        <v>0</v>
      </c>
      <c r="H460" s="23">
        <v>102587.61</v>
      </c>
      <c r="I460" s="23">
        <v>360.46999999999997</v>
      </c>
      <c r="J460" s="31">
        <v>2704.24</v>
      </c>
      <c r="K460" s="24">
        <v>4561.47</v>
      </c>
      <c r="L460" s="24">
        <v>17018.48</v>
      </c>
      <c r="M460" s="24">
        <v>0</v>
      </c>
      <c r="N460" s="24">
        <v>5417.41</v>
      </c>
      <c r="O460" s="24">
        <v>2097.3599999999997</v>
      </c>
      <c r="P460" s="24">
        <v>23401.279999999999</v>
      </c>
      <c r="Q460" s="20">
        <f>SUM(D460:P460)</f>
        <v>386807.31999999983</v>
      </c>
    </row>
    <row r="461" spans="1:17" x14ac:dyDescent="0.2">
      <c r="A461" s="27"/>
      <c r="B461" s="18" t="s">
        <v>316</v>
      </c>
      <c r="C461" s="18"/>
      <c r="D461" s="21">
        <v>534107</v>
      </c>
      <c r="E461" s="21">
        <v>8255</v>
      </c>
      <c r="F461" s="21">
        <v>0</v>
      </c>
      <c r="G461" s="21">
        <v>0</v>
      </c>
      <c r="H461" s="23">
        <v>383839.55000000005</v>
      </c>
      <c r="I461" s="23">
        <v>1352.6599999999999</v>
      </c>
      <c r="J461" s="31">
        <v>10159.82</v>
      </c>
      <c r="K461" s="24">
        <v>21440.37</v>
      </c>
      <c r="L461" s="24">
        <v>77979.010000000009</v>
      </c>
      <c r="M461" s="24">
        <v>8773.41</v>
      </c>
      <c r="N461" s="24">
        <v>23329.88</v>
      </c>
      <c r="O461" s="24">
        <v>7254.6</v>
      </c>
      <c r="P461" s="24">
        <v>60445.760000000002</v>
      </c>
      <c r="Q461" s="20">
        <f>SUM(D461:P461)</f>
        <v>1136937.06</v>
      </c>
    </row>
    <row r="462" spans="1:17" x14ac:dyDescent="0.2">
      <c r="A462" s="27"/>
      <c r="B462" s="18" t="s">
        <v>317</v>
      </c>
      <c r="C462" s="18"/>
      <c r="D462" s="21">
        <v>404703</v>
      </c>
      <c r="E462" s="21">
        <v>0</v>
      </c>
      <c r="F462" s="21">
        <v>0</v>
      </c>
      <c r="G462" s="21">
        <v>0</v>
      </c>
      <c r="H462" s="23">
        <v>160362.34</v>
      </c>
      <c r="I462" s="23">
        <v>563.29</v>
      </c>
      <c r="J462" s="21">
        <v>4208.32</v>
      </c>
      <c r="K462" s="24">
        <v>19847.27</v>
      </c>
      <c r="L462" s="24">
        <v>69824.03</v>
      </c>
      <c r="M462" s="24">
        <v>0</v>
      </c>
      <c r="N462" s="24">
        <v>47538.93</v>
      </c>
      <c r="O462" s="24">
        <v>3245.16</v>
      </c>
      <c r="P462" s="24">
        <v>22894.19</v>
      </c>
      <c r="Q462" s="20">
        <f>SUM(D462:P462)</f>
        <v>733186.53</v>
      </c>
    </row>
    <row r="463" spans="1:17" x14ac:dyDescent="0.2">
      <c r="A463" s="2" t="s">
        <v>710</v>
      </c>
      <c r="B463" s="2"/>
      <c r="C463" s="2"/>
      <c r="D463" s="35"/>
      <c r="E463" s="35"/>
      <c r="F463" s="35"/>
      <c r="G463" s="36"/>
      <c r="H463" s="3"/>
      <c r="I463" s="3"/>
      <c r="J463" s="35"/>
      <c r="K463" s="3"/>
      <c r="L463" s="3"/>
      <c r="M463" s="3"/>
      <c r="N463" s="3"/>
      <c r="O463" s="3"/>
      <c r="P463" s="3"/>
      <c r="Q463" s="3"/>
    </row>
    <row r="464" spans="1:17" x14ac:dyDescent="0.2">
      <c r="A464" s="4" t="s">
        <v>598</v>
      </c>
      <c r="B464" s="5"/>
      <c r="C464" s="5"/>
      <c r="D464" s="69"/>
      <c r="E464" s="70" t="s">
        <v>762</v>
      </c>
      <c r="F464" s="70"/>
      <c r="G464" s="70"/>
      <c r="H464" s="71"/>
      <c r="I464" s="72" t="s">
        <v>737</v>
      </c>
      <c r="J464" s="73"/>
      <c r="K464" s="73"/>
      <c r="L464" s="73"/>
      <c r="M464" s="73"/>
      <c r="N464" s="73"/>
      <c r="O464" s="73"/>
      <c r="P464" s="6"/>
      <c r="Q464" s="7"/>
    </row>
    <row r="465" spans="1:17" x14ac:dyDescent="0.2">
      <c r="A465" s="8"/>
      <c r="B465" s="9"/>
      <c r="C465" s="9"/>
      <c r="D465" s="69"/>
      <c r="E465" s="7"/>
      <c r="F465" s="70"/>
      <c r="G465" s="70"/>
      <c r="H465" s="80" t="s">
        <v>599</v>
      </c>
      <c r="I465" s="72"/>
      <c r="J465" s="74"/>
      <c r="K465" s="75" t="s">
        <v>741</v>
      </c>
      <c r="L465" s="76" t="s">
        <v>774</v>
      </c>
      <c r="M465" s="77"/>
      <c r="N465" s="73"/>
      <c r="O465" s="73"/>
      <c r="P465" s="10"/>
      <c r="Q465" s="11"/>
    </row>
    <row r="466" spans="1:17" x14ac:dyDescent="0.2">
      <c r="A466" s="12"/>
      <c r="B466" s="9"/>
      <c r="C466" s="9"/>
      <c r="D466" s="78" t="s">
        <v>758</v>
      </c>
      <c r="E466" s="31" t="s">
        <v>757</v>
      </c>
      <c r="F466" s="31"/>
      <c r="G466" s="79"/>
      <c r="H466" s="80" t="s">
        <v>785</v>
      </c>
      <c r="I466" s="80" t="s">
        <v>711</v>
      </c>
      <c r="J466" s="10" t="s">
        <v>731</v>
      </c>
      <c r="K466" s="81" t="s">
        <v>735</v>
      </c>
      <c r="L466" s="82"/>
      <c r="M466" s="75" t="s">
        <v>742</v>
      </c>
      <c r="N466" s="83" t="s">
        <v>736</v>
      </c>
      <c r="O466" s="83" t="s">
        <v>734</v>
      </c>
      <c r="P466" s="84" t="s">
        <v>715</v>
      </c>
      <c r="Q466" s="11"/>
    </row>
    <row r="467" spans="1:17" x14ac:dyDescent="0.2">
      <c r="A467" s="12"/>
      <c r="B467" s="9"/>
      <c r="C467" s="9"/>
      <c r="D467" s="10" t="s">
        <v>729</v>
      </c>
      <c r="E467" s="21" t="s">
        <v>759</v>
      </c>
      <c r="H467" s="80" t="s">
        <v>786</v>
      </c>
      <c r="I467" s="80" t="s">
        <v>712</v>
      </c>
      <c r="J467" s="80" t="s">
        <v>732</v>
      </c>
      <c r="K467" s="81" t="s">
        <v>742</v>
      </c>
      <c r="L467" s="81" t="s">
        <v>778</v>
      </c>
      <c r="M467" s="81" t="s">
        <v>779</v>
      </c>
      <c r="N467" s="80" t="s">
        <v>755</v>
      </c>
      <c r="O467" s="80" t="s">
        <v>704</v>
      </c>
      <c r="P467" s="84" t="s">
        <v>716</v>
      </c>
      <c r="Q467" s="11"/>
    </row>
    <row r="468" spans="1:17" x14ac:dyDescent="0.2">
      <c r="A468" s="12"/>
      <c r="B468" s="9"/>
      <c r="C468" s="9"/>
      <c r="D468" s="80" t="s">
        <v>601</v>
      </c>
      <c r="E468" s="6" t="s">
        <v>600</v>
      </c>
      <c r="F468" s="6" t="s">
        <v>728</v>
      </c>
      <c r="G468" s="83" t="s">
        <v>602</v>
      </c>
      <c r="H468" s="80" t="s">
        <v>603</v>
      </c>
      <c r="I468" s="80" t="s">
        <v>713</v>
      </c>
      <c r="J468" s="80" t="s">
        <v>733</v>
      </c>
      <c r="K468" s="81" t="s">
        <v>743</v>
      </c>
      <c r="L468" s="80" t="s">
        <v>780</v>
      </c>
      <c r="M468" s="80" t="s">
        <v>780</v>
      </c>
      <c r="N468" s="80" t="s">
        <v>780</v>
      </c>
      <c r="O468" s="80" t="s">
        <v>780</v>
      </c>
      <c r="P468" s="85" t="s">
        <v>604</v>
      </c>
      <c r="Q468" s="11"/>
    </row>
    <row r="469" spans="1:17" x14ac:dyDescent="0.2">
      <c r="A469" s="1"/>
      <c r="C469" s="9"/>
      <c r="D469" s="80" t="s">
        <v>605</v>
      </c>
      <c r="E469" s="10" t="s">
        <v>730</v>
      </c>
      <c r="F469" s="10" t="s">
        <v>705</v>
      </c>
      <c r="G469" s="80" t="s">
        <v>730</v>
      </c>
      <c r="H469" s="80" t="s">
        <v>754</v>
      </c>
      <c r="I469" s="80" t="s">
        <v>601</v>
      </c>
      <c r="J469" s="80" t="s">
        <v>705</v>
      </c>
      <c r="K469" s="81" t="s">
        <v>756</v>
      </c>
      <c r="L469" s="80" t="s">
        <v>781</v>
      </c>
      <c r="M469" s="80" t="s">
        <v>782</v>
      </c>
      <c r="N469" s="80" t="s">
        <v>783</v>
      </c>
      <c r="O469" s="80" t="s">
        <v>784</v>
      </c>
      <c r="P469" s="85" t="s">
        <v>606</v>
      </c>
      <c r="Q469" s="13" t="s">
        <v>607</v>
      </c>
    </row>
    <row r="470" spans="1:17" x14ac:dyDescent="0.2">
      <c r="A470" s="14" t="s">
        <v>608</v>
      </c>
      <c r="B470" s="15"/>
      <c r="C470" s="16"/>
      <c r="D470" s="86" t="s">
        <v>609</v>
      </c>
      <c r="E470" s="86" t="s">
        <v>609</v>
      </c>
      <c r="F470" s="86" t="s">
        <v>609</v>
      </c>
      <c r="G470" s="86" t="s">
        <v>609</v>
      </c>
      <c r="H470" s="86" t="s">
        <v>609</v>
      </c>
      <c r="I470" s="86" t="s">
        <v>609</v>
      </c>
      <c r="J470" s="86" t="s">
        <v>609</v>
      </c>
      <c r="K470" s="86" t="s">
        <v>609</v>
      </c>
      <c r="L470" s="86" t="s">
        <v>609</v>
      </c>
      <c r="M470" s="86" t="s">
        <v>609</v>
      </c>
      <c r="N470" s="86" t="s">
        <v>609</v>
      </c>
      <c r="O470" s="86" t="s">
        <v>609</v>
      </c>
      <c r="P470" s="87" t="s">
        <v>609</v>
      </c>
      <c r="Q470" s="17" t="s">
        <v>609</v>
      </c>
    </row>
    <row r="471" spans="1:17" x14ac:dyDescent="0.2">
      <c r="A471" s="18" t="s">
        <v>318</v>
      </c>
      <c r="B471" s="19"/>
      <c r="C471" s="19"/>
      <c r="I471" s="23"/>
      <c r="P471" s="24"/>
      <c r="Q471" s="20"/>
    </row>
    <row r="472" spans="1:17" x14ac:dyDescent="0.2">
      <c r="A472" s="25"/>
      <c r="B472" s="26" t="s">
        <v>319</v>
      </c>
      <c r="C472" s="26"/>
      <c r="D472" s="21">
        <v>15548</v>
      </c>
      <c r="E472" s="21">
        <v>0</v>
      </c>
      <c r="F472" s="21">
        <v>0</v>
      </c>
      <c r="G472" s="21">
        <v>0</v>
      </c>
      <c r="H472" s="23">
        <v>5110.26</v>
      </c>
      <c r="I472" s="23">
        <v>0</v>
      </c>
      <c r="J472" s="21">
        <v>348.17</v>
      </c>
      <c r="K472" s="24">
        <v>792.65</v>
      </c>
      <c r="L472" s="24">
        <v>3333.5</v>
      </c>
      <c r="M472" s="24">
        <v>0</v>
      </c>
      <c r="N472" s="24">
        <v>1789.07</v>
      </c>
      <c r="O472" s="24">
        <v>278.15999999999997</v>
      </c>
      <c r="P472" s="24">
        <v>2634.11</v>
      </c>
      <c r="Q472" s="20">
        <f t="shared" ref="Q472:Q480" si="20">SUM(D472:P472)</f>
        <v>29833.920000000002</v>
      </c>
    </row>
    <row r="473" spans="1:17" x14ac:dyDescent="0.2">
      <c r="A473" s="27"/>
      <c r="B473" s="18" t="s">
        <v>320</v>
      </c>
      <c r="C473" s="18"/>
      <c r="D473" s="21">
        <v>28956</v>
      </c>
      <c r="E473" s="21">
        <v>203</v>
      </c>
      <c r="F473" s="21">
        <v>0</v>
      </c>
      <c r="G473" s="21">
        <v>0</v>
      </c>
      <c r="H473" s="23">
        <v>9893.5899999999983</v>
      </c>
      <c r="I473" s="23">
        <v>0</v>
      </c>
      <c r="J473" s="21">
        <v>753.55</v>
      </c>
      <c r="K473" s="24">
        <v>1119.8499999999999</v>
      </c>
      <c r="L473" s="24">
        <v>5098.76</v>
      </c>
      <c r="M473" s="24">
        <v>0</v>
      </c>
      <c r="N473" s="24">
        <v>2336.27</v>
      </c>
      <c r="O473" s="24">
        <v>0</v>
      </c>
      <c r="P473" s="24">
        <v>5629.88</v>
      </c>
      <c r="Q473" s="20">
        <f t="shared" si="20"/>
        <v>53990.899999999994</v>
      </c>
    </row>
    <row r="474" spans="1:17" x14ac:dyDescent="0.2">
      <c r="A474" s="27"/>
      <c r="B474" s="18" t="s">
        <v>321</v>
      </c>
      <c r="C474" s="18"/>
      <c r="D474" s="21">
        <v>73092</v>
      </c>
      <c r="E474" s="21">
        <v>0</v>
      </c>
      <c r="F474" s="21">
        <v>0</v>
      </c>
      <c r="G474" s="21">
        <v>0</v>
      </c>
      <c r="H474" s="23">
        <v>26258.73</v>
      </c>
      <c r="I474" s="23">
        <v>254.46</v>
      </c>
      <c r="J474" s="21">
        <v>1898.21</v>
      </c>
      <c r="K474" s="24">
        <v>55250.27</v>
      </c>
      <c r="L474" s="24">
        <v>172532.19</v>
      </c>
      <c r="M474" s="24">
        <v>385.72999999999996</v>
      </c>
      <c r="N474" s="24">
        <v>4272.3599999999997</v>
      </c>
      <c r="O474" s="24">
        <v>1286.33</v>
      </c>
      <c r="P474" s="24">
        <v>14259.59</v>
      </c>
      <c r="Q474" s="20">
        <f t="shared" si="20"/>
        <v>349489.87</v>
      </c>
    </row>
    <row r="475" spans="1:17" x14ac:dyDescent="0.2">
      <c r="A475" s="27"/>
      <c r="B475" s="18" t="s">
        <v>748</v>
      </c>
      <c r="C475" s="18"/>
      <c r="D475" s="21">
        <v>6734</v>
      </c>
      <c r="E475" s="21">
        <v>0</v>
      </c>
      <c r="F475" s="21">
        <v>0</v>
      </c>
      <c r="G475" s="21">
        <v>0</v>
      </c>
      <c r="H475" s="23">
        <v>540.06999999999994</v>
      </c>
      <c r="I475" s="23">
        <v>0</v>
      </c>
      <c r="J475" s="21">
        <v>400.63</v>
      </c>
      <c r="K475" s="24">
        <v>994.77</v>
      </c>
      <c r="L475" s="24">
        <v>3554.19</v>
      </c>
      <c r="M475" s="24">
        <v>0</v>
      </c>
      <c r="N475" s="24">
        <v>1037.0500000000002</v>
      </c>
      <c r="O475" s="24">
        <v>0</v>
      </c>
      <c r="P475" s="24">
        <v>4486.6400000000003</v>
      </c>
      <c r="Q475" s="20">
        <f t="shared" si="20"/>
        <v>17747.349999999999</v>
      </c>
    </row>
    <row r="476" spans="1:17" x14ac:dyDescent="0.2">
      <c r="A476" s="27"/>
      <c r="B476" s="18" t="s">
        <v>322</v>
      </c>
      <c r="C476" s="18"/>
      <c r="D476" s="21">
        <v>128121</v>
      </c>
      <c r="E476" s="21">
        <v>470</v>
      </c>
      <c r="F476" s="21">
        <v>0</v>
      </c>
      <c r="G476" s="21">
        <v>0</v>
      </c>
      <c r="H476" s="23">
        <v>43466.850000000006</v>
      </c>
      <c r="I476" s="23">
        <v>306.90999999999997</v>
      </c>
      <c r="J476" s="31">
        <v>2289.29</v>
      </c>
      <c r="K476" s="24">
        <v>2709.63</v>
      </c>
      <c r="L476" s="24">
        <v>12781.029999999999</v>
      </c>
      <c r="M476" s="24">
        <v>358.82</v>
      </c>
      <c r="N476" s="24">
        <v>11749.150000000001</v>
      </c>
      <c r="O476" s="24">
        <v>2331.7200000000003</v>
      </c>
      <c r="P476" s="24">
        <v>16142.27</v>
      </c>
      <c r="Q476" s="20">
        <f t="shared" si="20"/>
        <v>220726.67</v>
      </c>
    </row>
    <row r="477" spans="1:17" x14ac:dyDescent="0.2">
      <c r="A477" s="27"/>
      <c r="B477" s="18" t="s">
        <v>323</v>
      </c>
      <c r="C477" s="18"/>
      <c r="D477" s="21">
        <v>72225</v>
      </c>
      <c r="E477" s="21">
        <v>0</v>
      </c>
      <c r="F477" s="21">
        <v>0</v>
      </c>
      <c r="G477" s="21">
        <v>0</v>
      </c>
      <c r="H477" s="23">
        <v>25365.29</v>
      </c>
      <c r="I477" s="23">
        <v>197.04</v>
      </c>
      <c r="J477" s="21">
        <v>1468.97</v>
      </c>
      <c r="K477" s="24">
        <v>1753.3</v>
      </c>
      <c r="L477" s="24">
        <v>8002.99</v>
      </c>
      <c r="M477" s="24">
        <v>3.59</v>
      </c>
      <c r="N477" s="24">
        <v>4253.3500000000004</v>
      </c>
      <c r="O477" s="24">
        <v>1993.29</v>
      </c>
      <c r="P477" s="24">
        <v>13181.75</v>
      </c>
      <c r="Q477" s="20">
        <f t="shared" si="20"/>
        <v>128444.57</v>
      </c>
    </row>
    <row r="478" spans="1:17" x14ac:dyDescent="0.2">
      <c r="A478" s="27"/>
      <c r="B478" s="18" t="s">
        <v>324</v>
      </c>
      <c r="C478" s="18"/>
      <c r="D478" s="21">
        <v>63486</v>
      </c>
      <c r="E478" s="21">
        <v>0</v>
      </c>
      <c r="F478" s="21">
        <v>0</v>
      </c>
      <c r="G478" s="21">
        <v>0</v>
      </c>
      <c r="H478" s="23">
        <v>21323.7</v>
      </c>
      <c r="I478" s="23">
        <v>0</v>
      </c>
      <c r="J478" s="21">
        <v>1287.73</v>
      </c>
      <c r="K478" s="24">
        <v>1030.08</v>
      </c>
      <c r="L478" s="24">
        <v>5780.73</v>
      </c>
      <c r="M478" s="24">
        <v>0</v>
      </c>
      <c r="N478" s="24">
        <v>2601.9800000000005</v>
      </c>
      <c r="O478" s="24">
        <v>0</v>
      </c>
      <c r="P478" s="24">
        <v>9312.08</v>
      </c>
      <c r="Q478" s="20">
        <f t="shared" si="20"/>
        <v>104822.29999999999</v>
      </c>
    </row>
    <row r="479" spans="1:17" x14ac:dyDescent="0.2">
      <c r="A479" s="27"/>
      <c r="B479" s="18" t="s">
        <v>325</v>
      </c>
      <c r="C479" s="18"/>
      <c r="D479" s="21">
        <v>554844</v>
      </c>
      <c r="E479" s="21">
        <v>10810</v>
      </c>
      <c r="F479" s="21">
        <v>0</v>
      </c>
      <c r="G479" s="21">
        <v>0</v>
      </c>
      <c r="H479" s="23">
        <v>188963.03999999998</v>
      </c>
      <c r="I479" s="23">
        <v>925.36</v>
      </c>
      <c r="J479" s="21">
        <v>6901.28</v>
      </c>
      <c r="K479" s="24">
        <v>17038.63</v>
      </c>
      <c r="L479" s="24">
        <v>73215.510000000009</v>
      </c>
      <c r="M479" s="24">
        <v>9932.01</v>
      </c>
      <c r="N479" s="24">
        <v>27072.52</v>
      </c>
      <c r="O479" s="24">
        <v>11207.550000000001</v>
      </c>
      <c r="P479" s="24">
        <v>56932.81</v>
      </c>
      <c r="Q479" s="20">
        <f t="shared" si="20"/>
        <v>957842.7100000002</v>
      </c>
    </row>
    <row r="480" spans="1:17" x14ac:dyDescent="0.2">
      <c r="A480" s="27"/>
      <c r="B480" s="18" t="s">
        <v>326</v>
      </c>
      <c r="C480" s="18"/>
      <c r="D480" s="21">
        <v>2730000</v>
      </c>
      <c r="E480" s="21">
        <v>86074.64</v>
      </c>
      <c r="F480" s="21">
        <v>0</v>
      </c>
      <c r="G480" s="21">
        <v>0</v>
      </c>
      <c r="H480" s="23">
        <v>931918.89</v>
      </c>
      <c r="I480" s="23">
        <v>3418.48</v>
      </c>
      <c r="J480" s="21">
        <v>25506.6</v>
      </c>
      <c r="K480" s="24">
        <v>43360.62</v>
      </c>
      <c r="L480" s="24">
        <v>232947.75999999998</v>
      </c>
      <c r="M480" s="24">
        <v>6287.07</v>
      </c>
      <c r="N480" s="24">
        <v>92193.58</v>
      </c>
      <c r="O480" s="24">
        <v>42108.66</v>
      </c>
      <c r="P480" s="24">
        <v>168087.1</v>
      </c>
      <c r="Q480" s="20">
        <f t="shared" si="20"/>
        <v>4361903.4000000004</v>
      </c>
    </row>
    <row r="481" spans="1:17" x14ac:dyDescent="0.2">
      <c r="A481" s="18" t="s">
        <v>327</v>
      </c>
      <c r="B481" s="19"/>
      <c r="C481" s="19"/>
      <c r="D481" s="20"/>
      <c r="I481" s="23"/>
      <c r="P481" s="20"/>
      <c r="Q481" s="20"/>
    </row>
    <row r="482" spans="1:17" x14ac:dyDescent="0.2">
      <c r="A482" s="27"/>
      <c r="B482" s="18" t="s">
        <v>328</v>
      </c>
      <c r="C482" s="18"/>
      <c r="D482" s="21">
        <v>2315654</v>
      </c>
      <c r="E482" s="21">
        <v>108075.94</v>
      </c>
      <c r="F482" s="21">
        <v>0</v>
      </c>
      <c r="G482" s="21">
        <v>0</v>
      </c>
      <c r="H482" s="23">
        <v>1212276.51</v>
      </c>
      <c r="I482" s="23">
        <v>5224.6899999999996</v>
      </c>
      <c r="J482" s="21">
        <v>39108.85</v>
      </c>
      <c r="K482" s="24">
        <v>74659.8</v>
      </c>
      <c r="L482" s="24">
        <v>309513.40000000002</v>
      </c>
      <c r="M482" s="24">
        <v>-10826.45</v>
      </c>
      <c r="N482" s="24">
        <v>160146.01</v>
      </c>
      <c r="O482" s="24">
        <v>69040.31</v>
      </c>
      <c r="P482" s="24">
        <v>227844.63</v>
      </c>
      <c r="Q482" s="20">
        <f>SUM(D482:P482)</f>
        <v>4510717.6899999995</v>
      </c>
    </row>
    <row r="483" spans="1:17" x14ac:dyDescent="0.2">
      <c r="A483" s="27"/>
      <c r="B483" s="18" t="s">
        <v>329</v>
      </c>
      <c r="C483" s="18"/>
      <c r="D483" s="21">
        <v>316797</v>
      </c>
      <c r="E483" s="21">
        <v>2830</v>
      </c>
      <c r="F483" s="21">
        <v>0</v>
      </c>
      <c r="G483" s="21">
        <v>0</v>
      </c>
      <c r="H483" s="23">
        <v>161570.44000000003</v>
      </c>
      <c r="I483" s="23">
        <v>576.05999999999995</v>
      </c>
      <c r="J483" s="21">
        <v>0</v>
      </c>
      <c r="K483" s="24">
        <v>29636.81</v>
      </c>
      <c r="L483" s="24">
        <v>88332.03</v>
      </c>
      <c r="M483" s="24">
        <v>916.04</v>
      </c>
      <c r="N483" s="24">
        <v>25416.71</v>
      </c>
      <c r="O483" s="24">
        <v>6876.8799999999992</v>
      </c>
      <c r="P483" s="24">
        <v>30077.89</v>
      </c>
      <c r="Q483" s="20">
        <f>SUM(D483:P483)</f>
        <v>663029.8600000001</v>
      </c>
    </row>
    <row r="484" spans="1:17" x14ac:dyDescent="0.2">
      <c r="A484" s="18" t="s">
        <v>330</v>
      </c>
      <c r="B484" s="19"/>
      <c r="C484" s="19"/>
      <c r="I484" s="23"/>
      <c r="P484" s="24"/>
      <c r="Q484" s="20"/>
    </row>
    <row r="485" spans="1:17" x14ac:dyDescent="0.2">
      <c r="A485" s="27"/>
      <c r="B485" s="18" t="s">
        <v>331</v>
      </c>
      <c r="C485" s="18"/>
      <c r="D485" s="31">
        <v>419126676</v>
      </c>
      <c r="E485" s="21">
        <v>32629165</v>
      </c>
      <c r="F485" s="21">
        <v>0</v>
      </c>
      <c r="G485" s="21">
        <v>0</v>
      </c>
      <c r="H485" s="23">
        <v>104251789.36</v>
      </c>
      <c r="I485" s="23">
        <v>499781.46</v>
      </c>
      <c r="J485" s="31">
        <v>3764217.01</v>
      </c>
      <c r="K485" s="24">
        <v>6770305.1600000001</v>
      </c>
      <c r="L485" s="24">
        <v>31149141.199999984</v>
      </c>
      <c r="M485" s="24">
        <v>2410122.3199999975</v>
      </c>
      <c r="N485" s="24">
        <v>9016361.44000002</v>
      </c>
      <c r="O485" s="24">
        <v>7917674.2700000033</v>
      </c>
      <c r="P485" s="24">
        <v>20251154.550000001</v>
      </c>
      <c r="Q485" s="20">
        <f t="shared" ref="Q485:Q491" si="21">SUM(D485:P485)</f>
        <v>637786387.76999998</v>
      </c>
    </row>
    <row r="486" spans="1:17" x14ac:dyDescent="0.2">
      <c r="A486" s="27"/>
      <c r="B486" s="18" t="s">
        <v>332</v>
      </c>
      <c r="C486" s="18"/>
      <c r="D486" s="21">
        <v>11869793</v>
      </c>
      <c r="E486" s="21">
        <v>0</v>
      </c>
      <c r="F486" s="21">
        <v>0</v>
      </c>
      <c r="G486" s="21">
        <v>251769</v>
      </c>
      <c r="H486" s="23">
        <v>2893896.790000001</v>
      </c>
      <c r="I486" s="23">
        <v>17488.2</v>
      </c>
      <c r="J486" s="31">
        <v>131896.97</v>
      </c>
      <c r="K486" s="24">
        <v>210934.56</v>
      </c>
      <c r="L486" s="24">
        <v>889625.89</v>
      </c>
      <c r="M486" s="24">
        <v>81328.87</v>
      </c>
      <c r="N486" s="24">
        <v>221289.97999999998</v>
      </c>
      <c r="O486" s="24">
        <v>256104.37</v>
      </c>
      <c r="P486" s="24">
        <v>727470.65</v>
      </c>
      <c r="Q486" s="20">
        <f t="shared" si="21"/>
        <v>17551598.280000001</v>
      </c>
    </row>
    <row r="487" spans="1:17" x14ac:dyDescent="0.2">
      <c r="A487" s="27"/>
      <c r="B487" s="18" t="s">
        <v>333</v>
      </c>
      <c r="C487" s="18"/>
      <c r="D487" s="21">
        <v>6289255</v>
      </c>
      <c r="E487" s="21">
        <v>187837</v>
      </c>
      <c r="F487" s="21">
        <v>0</v>
      </c>
      <c r="G487" s="21">
        <v>0</v>
      </c>
      <c r="H487" s="23">
        <v>1492871.57</v>
      </c>
      <c r="I487" s="23">
        <v>7612.6</v>
      </c>
      <c r="J487" s="21">
        <v>57423.240000000005</v>
      </c>
      <c r="K487" s="24">
        <v>101009.25</v>
      </c>
      <c r="L487" s="24">
        <v>438707.23000000004</v>
      </c>
      <c r="M487" s="24">
        <v>48813.520000000004</v>
      </c>
      <c r="N487" s="24">
        <v>123149.37</v>
      </c>
      <c r="O487" s="24">
        <v>135975.49000000002</v>
      </c>
      <c r="P487" s="24">
        <v>316207.26</v>
      </c>
      <c r="Q487" s="20">
        <f t="shared" si="21"/>
        <v>9198861.5299999993</v>
      </c>
    </row>
    <row r="488" spans="1:17" x14ac:dyDescent="0.2">
      <c r="A488" s="27"/>
      <c r="B488" s="18" t="s">
        <v>334</v>
      </c>
      <c r="C488" s="18"/>
      <c r="D488" s="21">
        <v>18917622</v>
      </c>
      <c r="E488" s="21">
        <v>0</v>
      </c>
      <c r="F488" s="21">
        <v>0</v>
      </c>
      <c r="G488" s="21">
        <v>0</v>
      </c>
      <c r="H488" s="23">
        <v>4205541.57</v>
      </c>
      <c r="I488" s="23">
        <v>33041.07</v>
      </c>
      <c r="J488" s="21">
        <v>249481.06</v>
      </c>
      <c r="K488" s="24">
        <v>409149.76</v>
      </c>
      <c r="L488" s="24">
        <v>1586444.29</v>
      </c>
      <c r="M488" s="24">
        <v>135385.19999999998</v>
      </c>
      <c r="N488" s="24">
        <v>333492.92</v>
      </c>
      <c r="O488" s="24">
        <v>570021.93000000005</v>
      </c>
      <c r="P488" s="24">
        <v>1392137.44</v>
      </c>
      <c r="Q488" s="20">
        <f t="shared" si="21"/>
        <v>27832317.240000002</v>
      </c>
    </row>
    <row r="489" spans="1:17" x14ac:dyDescent="0.2">
      <c r="A489" s="27"/>
      <c r="B489" s="18" t="s">
        <v>335</v>
      </c>
      <c r="C489" s="18"/>
      <c r="D489" s="21">
        <v>10722243</v>
      </c>
      <c r="E489" s="21">
        <v>947760.05</v>
      </c>
      <c r="F489" s="21">
        <v>0</v>
      </c>
      <c r="G489" s="21">
        <v>444972.71</v>
      </c>
      <c r="H489" s="23">
        <v>2649253.1</v>
      </c>
      <c r="I489" s="23">
        <v>18633.62</v>
      </c>
      <c r="J489" s="21">
        <v>140524.76</v>
      </c>
      <c r="K489" s="24">
        <v>255372.64</v>
      </c>
      <c r="L489" s="24">
        <v>960945.09000000008</v>
      </c>
      <c r="M489" s="24">
        <v>120067.23999999999</v>
      </c>
      <c r="N489" s="24">
        <v>351135.73</v>
      </c>
      <c r="O489" s="24">
        <v>216669.27</v>
      </c>
      <c r="P489" s="24">
        <v>766626.76</v>
      </c>
      <c r="Q489" s="20">
        <f t="shared" si="21"/>
        <v>17594203.970000003</v>
      </c>
    </row>
    <row r="490" spans="1:17" x14ac:dyDescent="0.2">
      <c r="A490" s="27"/>
      <c r="B490" s="18" t="s">
        <v>336</v>
      </c>
      <c r="C490" s="18"/>
      <c r="D490" s="21">
        <v>6278372</v>
      </c>
      <c r="E490" s="21">
        <v>0</v>
      </c>
      <c r="F490" s="21">
        <v>0</v>
      </c>
      <c r="G490" s="21">
        <v>0</v>
      </c>
      <c r="H490" s="23">
        <v>1533400.77</v>
      </c>
      <c r="I490" s="23">
        <v>15678.68</v>
      </c>
      <c r="J490" s="21">
        <v>117965.64</v>
      </c>
      <c r="K490" s="24">
        <v>135856.09</v>
      </c>
      <c r="L490" s="24">
        <v>616946.89</v>
      </c>
      <c r="M490" s="24">
        <v>17294.449999999997</v>
      </c>
      <c r="N490" s="24">
        <v>99825.44</v>
      </c>
      <c r="O490" s="24">
        <v>246362.46000000002</v>
      </c>
      <c r="P490" s="24">
        <v>678650.14</v>
      </c>
      <c r="Q490" s="20">
        <f t="shared" si="21"/>
        <v>9740352.5599999987</v>
      </c>
    </row>
    <row r="491" spans="1:17" x14ac:dyDescent="0.2">
      <c r="A491" s="27"/>
      <c r="B491" s="18" t="s">
        <v>337</v>
      </c>
      <c r="C491" s="18"/>
      <c r="D491" s="21">
        <v>5139903</v>
      </c>
      <c r="E491" s="21">
        <v>627670.06999999995</v>
      </c>
      <c r="F491" s="21">
        <v>0</v>
      </c>
      <c r="G491" s="21">
        <v>0</v>
      </c>
      <c r="H491" s="23">
        <v>1269086.7100000002</v>
      </c>
      <c r="I491" s="23">
        <v>5231.71</v>
      </c>
      <c r="J491" s="21">
        <v>39471.33</v>
      </c>
      <c r="K491" s="24">
        <v>177104</v>
      </c>
      <c r="L491" s="24">
        <v>636518.47</v>
      </c>
      <c r="M491" s="24">
        <v>36134.81</v>
      </c>
      <c r="N491" s="24">
        <v>91909.73</v>
      </c>
      <c r="O491" s="24">
        <v>45928.22</v>
      </c>
      <c r="P491" s="24">
        <v>195531.26</v>
      </c>
      <c r="Q491" s="20">
        <f t="shared" si="21"/>
        <v>8264489.3099999996</v>
      </c>
    </row>
    <row r="492" spans="1:17" x14ac:dyDescent="0.2">
      <c r="A492" s="27"/>
      <c r="B492" s="18" t="s">
        <v>690</v>
      </c>
      <c r="C492" s="18" t="s">
        <v>338</v>
      </c>
      <c r="I492" s="23"/>
      <c r="P492" s="20"/>
      <c r="Q492" s="20"/>
    </row>
    <row r="493" spans="1:17" x14ac:dyDescent="0.2">
      <c r="A493" s="27"/>
      <c r="B493" s="18" t="s">
        <v>691</v>
      </c>
      <c r="C493" s="18" t="s">
        <v>338</v>
      </c>
      <c r="I493" s="23"/>
      <c r="P493" s="20"/>
      <c r="Q493" s="20"/>
    </row>
    <row r="494" spans="1:17" x14ac:dyDescent="0.2">
      <c r="A494" s="18" t="s">
        <v>339</v>
      </c>
      <c r="B494" s="19"/>
      <c r="C494" s="19"/>
      <c r="I494" s="23"/>
      <c r="P494" s="20"/>
      <c r="Q494" s="20"/>
    </row>
    <row r="495" spans="1:17" x14ac:dyDescent="0.2">
      <c r="A495" s="27"/>
      <c r="B495" s="18" t="s">
        <v>340</v>
      </c>
      <c r="C495" s="18"/>
      <c r="D495" s="21">
        <v>140473</v>
      </c>
      <c r="E495" s="21">
        <v>1067.5</v>
      </c>
      <c r="F495" s="21">
        <v>0</v>
      </c>
      <c r="G495" s="21">
        <v>0</v>
      </c>
      <c r="H495" s="23">
        <v>45638.879999999997</v>
      </c>
      <c r="I495" s="23">
        <v>296.41000000000003</v>
      </c>
      <c r="J495" s="21">
        <v>0</v>
      </c>
      <c r="K495" s="24">
        <v>4969.0600000000004</v>
      </c>
      <c r="L495" s="24">
        <v>18116</v>
      </c>
      <c r="M495" s="24">
        <v>964.21</v>
      </c>
      <c r="N495" s="24">
        <v>11476.8</v>
      </c>
      <c r="O495" s="24">
        <v>5164.4799999999996</v>
      </c>
      <c r="P495" s="24">
        <v>14798.94</v>
      </c>
      <c r="Q495" s="20">
        <f>SUM(D495:P495)</f>
        <v>242965.28</v>
      </c>
    </row>
    <row r="496" spans="1:17" x14ac:dyDescent="0.2">
      <c r="A496" s="27"/>
      <c r="B496" s="18" t="s">
        <v>341</v>
      </c>
      <c r="C496" s="18"/>
      <c r="D496" s="21">
        <v>1106990</v>
      </c>
      <c r="E496" s="21">
        <v>5696</v>
      </c>
      <c r="F496" s="21">
        <v>0</v>
      </c>
      <c r="G496" s="21">
        <v>0</v>
      </c>
      <c r="H496" s="23">
        <v>393822.93999999994</v>
      </c>
      <c r="I496" s="23">
        <v>1401.92</v>
      </c>
      <c r="J496" s="31">
        <v>10535.54</v>
      </c>
      <c r="K496" s="24">
        <v>51151.85</v>
      </c>
      <c r="L496" s="24">
        <v>173594.14</v>
      </c>
      <c r="M496" s="24">
        <v>11773.79</v>
      </c>
      <c r="N496" s="24">
        <v>34903.57</v>
      </c>
      <c r="O496" s="24">
        <v>22731.38</v>
      </c>
      <c r="P496" s="24">
        <v>85147.4</v>
      </c>
      <c r="Q496" s="20">
        <f>SUM(D496:P496)</f>
        <v>1897748.53</v>
      </c>
    </row>
    <row r="497" spans="1:17" x14ac:dyDescent="0.2">
      <c r="A497" s="18" t="s">
        <v>342</v>
      </c>
      <c r="B497" s="19"/>
      <c r="C497" s="19"/>
      <c r="I497" s="23"/>
      <c r="P497" s="20"/>
      <c r="Q497" s="20"/>
    </row>
    <row r="498" spans="1:17" x14ac:dyDescent="0.2">
      <c r="A498" s="27"/>
      <c r="B498" s="18" t="s">
        <v>343</v>
      </c>
      <c r="C498" s="18"/>
      <c r="D498" s="21">
        <v>718490</v>
      </c>
      <c r="E498" s="21">
        <v>0</v>
      </c>
      <c r="F498" s="21">
        <v>0</v>
      </c>
      <c r="G498" s="21">
        <v>0</v>
      </c>
      <c r="H498" s="23">
        <v>312407.27</v>
      </c>
      <c r="I498" s="23">
        <v>1091.22</v>
      </c>
      <c r="J498" s="21">
        <v>8169.94</v>
      </c>
      <c r="K498" s="24">
        <v>48650.84</v>
      </c>
      <c r="L498" s="24">
        <v>168702.14</v>
      </c>
      <c r="M498" s="24">
        <v>0</v>
      </c>
      <c r="N498" s="24">
        <v>12114.14</v>
      </c>
      <c r="O498" s="24">
        <v>6350.43</v>
      </c>
      <c r="P498" s="24">
        <v>53726.29</v>
      </c>
      <c r="Q498" s="20">
        <f>SUM(D498:P498)</f>
        <v>1329702.27</v>
      </c>
    </row>
    <row r="499" spans="1:17" x14ac:dyDescent="0.2">
      <c r="A499" s="27"/>
      <c r="B499" s="18" t="s">
        <v>727</v>
      </c>
      <c r="C499" s="18"/>
      <c r="D499" s="21">
        <v>414097</v>
      </c>
      <c r="E499" s="21">
        <v>45</v>
      </c>
      <c r="F499" s="21">
        <v>0</v>
      </c>
      <c r="G499" s="21">
        <v>0</v>
      </c>
      <c r="H499" s="23">
        <v>154410.45000000001</v>
      </c>
      <c r="I499" s="23">
        <v>539.18000000000006</v>
      </c>
      <c r="J499" s="21">
        <v>4034.89</v>
      </c>
      <c r="K499" s="24">
        <v>19707.71</v>
      </c>
      <c r="L499" s="24">
        <v>72082.97</v>
      </c>
      <c r="M499" s="24">
        <v>0</v>
      </c>
      <c r="N499" s="24">
        <v>11008.39</v>
      </c>
      <c r="O499" s="24">
        <v>2834.55</v>
      </c>
      <c r="P499" s="24">
        <v>29152.67</v>
      </c>
      <c r="Q499" s="20">
        <f>SUM(D499:P499)</f>
        <v>707912.81</v>
      </c>
    </row>
    <row r="500" spans="1:17" x14ac:dyDescent="0.2">
      <c r="A500" s="27"/>
      <c r="B500" s="18" t="s">
        <v>344</v>
      </c>
      <c r="C500" s="18"/>
      <c r="D500" s="21">
        <v>480150</v>
      </c>
      <c r="E500" s="21">
        <v>90</v>
      </c>
      <c r="F500" s="21">
        <v>0</v>
      </c>
      <c r="G500" s="21">
        <v>0</v>
      </c>
      <c r="H500" s="23">
        <v>208646.81</v>
      </c>
      <c r="I500" s="23">
        <v>724.24</v>
      </c>
      <c r="J500" s="21">
        <v>5360.78</v>
      </c>
      <c r="K500" s="24">
        <v>10512.5</v>
      </c>
      <c r="L500" s="24">
        <v>41941.54</v>
      </c>
      <c r="M500" s="24">
        <v>8657.91</v>
      </c>
      <c r="N500" s="24">
        <v>22913.75</v>
      </c>
      <c r="O500" s="24">
        <v>7524.5199999999995</v>
      </c>
      <c r="P500" s="24">
        <v>40600.61</v>
      </c>
      <c r="Q500" s="20">
        <f>SUM(D500:P500)</f>
        <v>827122.66000000015</v>
      </c>
    </row>
    <row r="501" spans="1:17" x14ac:dyDescent="0.2">
      <c r="A501" s="27"/>
      <c r="B501" s="18" t="s">
        <v>345</v>
      </c>
      <c r="C501" s="18"/>
      <c r="D501" s="21">
        <v>277953</v>
      </c>
      <c r="E501" s="21">
        <v>0</v>
      </c>
      <c r="F501" s="21">
        <v>0</v>
      </c>
      <c r="G501" s="21">
        <v>0</v>
      </c>
      <c r="H501" s="23">
        <v>155804.97</v>
      </c>
      <c r="I501" s="23">
        <v>540.52</v>
      </c>
      <c r="J501" s="21">
        <v>3996.73</v>
      </c>
      <c r="K501" s="24">
        <v>3930.64</v>
      </c>
      <c r="L501" s="24">
        <v>22865.39</v>
      </c>
      <c r="M501" s="24">
        <v>0</v>
      </c>
      <c r="N501" s="24">
        <v>7198.04</v>
      </c>
      <c r="O501" s="24">
        <v>3130.6799999999994</v>
      </c>
      <c r="P501" s="24">
        <v>31485.35</v>
      </c>
      <c r="Q501" s="20">
        <f>SUM(D501:P501)</f>
        <v>506905.31999999995</v>
      </c>
    </row>
    <row r="502" spans="1:17" x14ac:dyDescent="0.2">
      <c r="A502" s="27"/>
      <c r="B502" s="18" t="s">
        <v>346</v>
      </c>
      <c r="C502" s="18"/>
      <c r="D502" s="21">
        <v>958023</v>
      </c>
      <c r="E502" s="21">
        <v>3078.75</v>
      </c>
      <c r="F502" s="21">
        <v>0</v>
      </c>
      <c r="G502" s="21">
        <v>0</v>
      </c>
      <c r="H502" s="23">
        <v>603815.86</v>
      </c>
      <c r="I502" s="23">
        <v>2105.27</v>
      </c>
      <c r="J502" s="21">
        <v>15710.31</v>
      </c>
      <c r="K502" s="24">
        <v>53713.49</v>
      </c>
      <c r="L502" s="24">
        <v>190871.21000000002</v>
      </c>
      <c r="M502" s="24">
        <v>0</v>
      </c>
      <c r="N502" s="24">
        <v>45838.9</v>
      </c>
      <c r="O502" s="24">
        <v>7953.42</v>
      </c>
      <c r="P502" s="24">
        <v>96245.75</v>
      </c>
      <c r="Q502" s="20">
        <f>SUM(D502:P502)</f>
        <v>1977355.9599999997</v>
      </c>
    </row>
    <row r="503" spans="1:17" x14ac:dyDescent="0.2">
      <c r="A503" s="18" t="s">
        <v>347</v>
      </c>
      <c r="B503" s="19"/>
      <c r="C503" s="19"/>
      <c r="I503" s="23"/>
      <c r="P503" s="24"/>
      <c r="Q503" s="20"/>
    </row>
    <row r="504" spans="1:17" x14ac:dyDescent="0.2">
      <c r="A504" s="25"/>
      <c r="B504" s="26" t="s">
        <v>348</v>
      </c>
      <c r="C504" s="26"/>
      <c r="D504" s="21">
        <v>3229529</v>
      </c>
      <c r="E504" s="21">
        <v>69985</v>
      </c>
      <c r="F504" s="21">
        <v>0</v>
      </c>
      <c r="G504" s="21">
        <v>0</v>
      </c>
      <c r="H504" s="23">
        <v>1606202.17</v>
      </c>
      <c r="I504" s="23">
        <v>4594.34</v>
      </c>
      <c r="J504" s="21">
        <v>35016.730000000003</v>
      </c>
      <c r="K504" s="24">
        <v>68364.81</v>
      </c>
      <c r="L504" s="24">
        <v>307710</v>
      </c>
      <c r="M504" s="24">
        <v>10192.08</v>
      </c>
      <c r="N504" s="24">
        <v>36059.75</v>
      </c>
      <c r="O504" s="24">
        <v>119919.69</v>
      </c>
      <c r="P504" s="24">
        <v>222168.06</v>
      </c>
      <c r="Q504" s="20">
        <f>SUM(D504:P504)</f>
        <v>5709741.6299999999</v>
      </c>
    </row>
    <row r="505" spans="1:17" x14ac:dyDescent="0.2">
      <c r="A505" s="27"/>
      <c r="B505" s="18" t="s">
        <v>349</v>
      </c>
      <c r="C505" s="18"/>
      <c r="D505" s="21">
        <v>105979</v>
      </c>
      <c r="E505" s="21">
        <v>499</v>
      </c>
      <c r="F505" s="21">
        <v>0</v>
      </c>
      <c r="G505" s="21">
        <v>0</v>
      </c>
      <c r="H505" s="23">
        <v>67616.23</v>
      </c>
      <c r="I505" s="23">
        <v>192.56</v>
      </c>
      <c r="J505" s="21">
        <v>1453.44</v>
      </c>
      <c r="K505" s="24">
        <v>1775.57</v>
      </c>
      <c r="L505" s="24">
        <v>10075.83</v>
      </c>
      <c r="M505" s="24">
        <v>0</v>
      </c>
      <c r="N505" s="24">
        <v>4248.1399999999994</v>
      </c>
      <c r="O505" s="24">
        <v>1119.73</v>
      </c>
      <c r="P505" s="24">
        <v>9969.93</v>
      </c>
      <c r="Q505" s="20">
        <f>SUM(D505:P505)</f>
        <v>202929.42999999996</v>
      </c>
    </row>
    <row r="506" spans="1:17" x14ac:dyDescent="0.2">
      <c r="A506" s="27"/>
      <c r="B506" s="18" t="s">
        <v>721</v>
      </c>
      <c r="C506" s="18" t="s">
        <v>720</v>
      </c>
      <c r="H506" s="21"/>
      <c r="I506" s="23"/>
      <c r="J506" s="21"/>
      <c r="P506" s="24"/>
      <c r="Q506" s="20"/>
    </row>
    <row r="507" spans="1:17" x14ac:dyDescent="0.2">
      <c r="A507" s="27"/>
      <c r="B507" s="18" t="s">
        <v>350</v>
      </c>
      <c r="C507" s="18"/>
      <c r="D507" s="21">
        <v>979981</v>
      </c>
      <c r="E507" s="21">
        <v>13758.08</v>
      </c>
      <c r="F507" s="21">
        <v>0</v>
      </c>
      <c r="G507" s="21">
        <v>0</v>
      </c>
      <c r="H507" s="23">
        <v>511160.64</v>
      </c>
      <c r="I507" s="23">
        <v>1448.2799999999997</v>
      </c>
      <c r="J507" s="21">
        <v>10864.62</v>
      </c>
      <c r="K507" s="24">
        <v>26251.439999999999</v>
      </c>
      <c r="L507" s="24">
        <v>113101.72</v>
      </c>
      <c r="M507" s="24">
        <v>0</v>
      </c>
      <c r="N507" s="24">
        <v>22332.47</v>
      </c>
      <c r="O507" s="24">
        <v>13043.23</v>
      </c>
      <c r="P507" s="24">
        <v>75739.33</v>
      </c>
      <c r="Q507" s="20">
        <f t="shared" ref="Q507:Q515" si="22">SUM(D507:P507)</f>
        <v>1767680.81</v>
      </c>
    </row>
    <row r="508" spans="1:17" x14ac:dyDescent="0.2">
      <c r="A508" s="27"/>
      <c r="B508" s="18" t="s">
        <v>351</v>
      </c>
      <c r="C508" s="18"/>
      <c r="D508" s="21">
        <v>582266</v>
      </c>
      <c r="E508" s="21">
        <v>0</v>
      </c>
      <c r="F508" s="21">
        <v>0</v>
      </c>
      <c r="G508" s="21">
        <v>0</v>
      </c>
      <c r="H508" s="23">
        <v>214292.08999999997</v>
      </c>
      <c r="I508" s="23">
        <v>0</v>
      </c>
      <c r="J508" s="21">
        <v>4578.6000000000004</v>
      </c>
      <c r="K508" s="24">
        <v>6534.85</v>
      </c>
      <c r="L508" s="24">
        <v>40008.44</v>
      </c>
      <c r="M508" s="24">
        <v>0</v>
      </c>
      <c r="N508" s="24">
        <v>5615.27</v>
      </c>
      <c r="O508" s="24">
        <v>25446.199999999997</v>
      </c>
      <c r="P508" s="24">
        <v>42273.08</v>
      </c>
      <c r="Q508" s="20">
        <f t="shared" si="22"/>
        <v>921014.52999999991</v>
      </c>
    </row>
    <row r="509" spans="1:17" x14ac:dyDescent="0.2">
      <c r="A509" s="27"/>
      <c r="B509" s="18" t="s">
        <v>352</v>
      </c>
      <c r="C509" s="18"/>
      <c r="D509" s="21">
        <v>384705</v>
      </c>
      <c r="E509" s="21">
        <v>1467.5</v>
      </c>
      <c r="F509" s="21">
        <v>0</v>
      </c>
      <c r="G509" s="21">
        <v>0</v>
      </c>
      <c r="H509" s="23">
        <v>309699.34999999998</v>
      </c>
      <c r="I509" s="23">
        <v>878.19</v>
      </c>
      <c r="J509" s="21">
        <v>6596.04</v>
      </c>
      <c r="K509" s="24">
        <v>10525.49</v>
      </c>
      <c r="L509" s="24">
        <v>47354.759999999995</v>
      </c>
      <c r="M509" s="24">
        <v>0</v>
      </c>
      <c r="N509" s="24">
        <v>9731.06</v>
      </c>
      <c r="O509" s="24">
        <v>15679.119999999999</v>
      </c>
      <c r="P509" s="24">
        <v>54467.28</v>
      </c>
      <c r="Q509" s="20">
        <f t="shared" si="22"/>
        <v>841103.79</v>
      </c>
    </row>
    <row r="510" spans="1:17" x14ac:dyDescent="0.2">
      <c r="A510" s="27"/>
      <c r="B510" s="18" t="s">
        <v>353</v>
      </c>
      <c r="C510" s="18"/>
      <c r="D510" s="21">
        <v>9711330</v>
      </c>
      <c r="E510" s="21">
        <v>2230</v>
      </c>
      <c r="F510" s="21">
        <v>0</v>
      </c>
      <c r="G510" s="21">
        <v>0</v>
      </c>
      <c r="H510" s="23">
        <v>3469095.4099999997</v>
      </c>
      <c r="I510" s="23">
        <v>9843.9600000000009</v>
      </c>
      <c r="J510" s="21">
        <v>74044.5</v>
      </c>
      <c r="K510" s="24">
        <v>133442.79</v>
      </c>
      <c r="L510" s="24">
        <v>739732.14</v>
      </c>
      <c r="M510" s="24">
        <v>12015.35</v>
      </c>
      <c r="N510" s="24">
        <v>123850.04</v>
      </c>
      <c r="O510" s="24">
        <v>300261.37</v>
      </c>
      <c r="P510" s="24">
        <v>492705.91</v>
      </c>
      <c r="Q510" s="20">
        <f t="shared" si="22"/>
        <v>15068551.469999999</v>
      </c>
    </row>
    <row r="511" spans="1:17" x14ac:dyDescent="0.2">
      <c r="A511" s="27"/>
      <c r="B511" s="18" t="s">
        <v>354</v>
      </c>
      <c r="C511" s="18"/>
      <c r="D511" s="21">
        <v>434431</v>
      </c>
      <c r="E511" s="21">
        <v>351.25</v>
      </c>
      <c r="F511" s="21">
        <v>0</v>
      </c>
      <c r="G511" s="21">
        <v>0</v>
      </c>
      <c r="H511" s="23">
        <v>251750.21</v>
      </c>
      <c r="I511" s="23">
        <v>713.19</v>
      </c>
      <c r="J511" s="21">
        <v>1796.37</v>
      </c>
      <c r="K511" s="24">
        <v>7507.03</v>
      </c>
      <c r="L511" s="24">
        <v>37153.39</v>
      </c>
      <c r="M511" s="24">
        <v>0</v>
      </c>
      <c r="N511" s="24">
        <v>12563.32</v>
      </c>
      <c r="O511" s="24">
        <v>1116.26</v>
      </c>
      <c r="P511" s="24">
        <v>35795.230000000003</v>
      </c>
      <c r="Q511" s="20">
        <f t="shared" si="22"/>
        <v>783177.24999999988</v>
      </c>
    </row>
    <row r="512" spans="1:17" x14ac:dyDescent="0.2">
      <c r="A512" s="27"/>
      <c r="B512" s="18" t="s">
        <v>355</v>
      </c>
      <c r="C512" s="18"/>
      <c r="D512" s="21">
        <v>8376318</v>
      </c>
      <c r="E512" s="21">
        <v>53248</v>
      </c>
      <c r="F512" s="21">
        <v>0</v>
      </c>
      <c r="G512" s="21">
        <v>0</v>
      </c>
      <c r="H512" s="23">
        <v>2910064.7700000005</v>
      </c>
      <c r="I512" s="23">
        <v>8273.4399999999987</v>
      </c>
      <c r="J512" s="21">
        <v>62426.31</v>
      </c>
      <c r="K512" s="24">
        <v>139083.15</v>
      </c>
      <c r="L512" s="24">
        <v>648453.69000000006</v>
      </c>
      <c r="M512" s="24">
        <v>28635.280000000002</v>
      </c>
      <c r="N512" s="24">
        <v>158167.45000000001</v>
      </c>
      <c r="O512" s="24">
        <v>164869.62</v>
      </c>
      <c r="P512" s="24">
        <v>400904.59</v>
      </c>
      <c r="Q512" s="20">
        <f t="shared" si="22"/>
        <v>12950444.299999997</v>
      </c>
    </row>
    <row r="513" spans="1:17" x14ac:dyDescent="0.2">
      <c r="A513" s="27"/>
      <c r="B513" s="18" t="s">
        <v>356</v>
      </c>
      <c r="C513" s="18"/>
      <c r="D513" s="21">
        <v>346757</v>
      </c>
      <c r="E513" s="21">
        <v>0</v>
      </c>
      <c r="F513" s="21">
        <v>0</v>
      </c>
      <c r="G513" s="21">
        <v>0</v>
      </c>
      <c r="H513" s="23">
        <v>164704.47</v>
      </c>
      <c r="I513" s="23">
        <v>466.61</v>
      </c>
      <c r="J513" s="21">
        <v>3500.72</v>
      </c>
      <c r="K513" s="24">
        <v>3691.59</v>
      </c>
      <c r="L513" s="24">
        <v>22832.44</v>
      </c>
      <c r="M513" s="24">
        <v>0</v>
      </c>
      <c r="N513" s="24">
        <v>7607.15</v>
      </c>
      <c r="O513" s="24">
        <v>2715.16</v>
      </c>
      <c r="P513" s="24">
        <v>23499.040000000001</v>
      </c>
      <c r="Q513" s="20">
        <f t="shared" si="22"/>
        <v>575774.18000000005</v>
      </c>
    </row>
    <row r="514" spans="1:17" x14ac:dyDescent="0.2">
      <c r="A514" s="27"/>
      <c r="B514" s="18" t="s">
        <v>357</v>
      </c>
      <c r="C514" s="18"/>
      <c r="D514" s="21">
        <v>320983</v>
      </c>
      <c r="E514" s="21">
        <v>0</v>
      </c>
      <c r="F514" s="21">
        <v>0</v>
      </c>
      <c r="G514" s="21">
        <v>0</v>
      </c>
      <c r="H514" s="23">
        <v>164917.10999999999</v>
      </c>
      <c r="I514" s="23">
        <v>467.53999999999996</v>
      </c>
      <c r="J514" s="21">
        <v>3510.26</v>
      </c>
      <c r="K514" s="24">
        <v>6618.45</v>
      </c>
      <c r="L514" s="24">
        <v>31723.949999999997</v>
      </c>
      <c r="M514" s="24">
        <v>0</v>
      </c>
      <c r="N514" s="24">
        <v>12928.31</v>
      </c>
      <c r="O514" s="24">
        <v>6157.01</v>
      </c>
      <c r="P514" s="24">
        <v>29914.41</v>
      </c>
      <c r="Q514" s="20">
        <f t="shared" si="22"/>
        <v>577220.04</v>
      </c>
    </row>
    <row r="515" spans="1:17" x14ac:dyDescent="0.2">
      <c r="A515" s="27"/>
      <c r="B515" s="18" t="s">
        <v>358</v>
      </c>
      <c r="C515" s="18"/>
      <c r="D515" s="21">
        <v>1669219</v>
      </c>
      <c r="E515" s="21">
        <v>879</v>
      </c>
      <c r="F515" s="21">
        <v>0</v>
      </c>
      <c r="G515" s="21">
        <v>0</v>
      </c>
      <c r="H515" s="23">
        <v>698235.64000000013</v>
      </c>
      <c r="I515" s="23">
        <v>1981.53</v>
      </c>
      <c r="J515" s="21">
        <v>14909.05</v>
      </c>
      <c r="K515" s="24">
        <v>20162.830000000002</v>
      </c>
      <c r="L515" s="24">
        <v>122763.65000000001</v>
      </c>
      <c r="M515" s="24">
        <v>0</v>
      </c>
      <c r="N515" s="24">
        <v>19474.36</v>
      </c>
      <c r="O515" s="24">
        <v>40334.869999999995</v>
      </c>
      <c r="P515" s="24">
        <v>114067.35</v>
      </c>
      <c r="Q515" s="20">
        <f t="shared" si="22"/>
        <v>2702027.28</v>
      </c>
    </row>
    <row r="516" spans="1:17" x14ac:dyDescent="0.2">
      <c r="A516" s="2" t="s">
        <v>710</v>
      </c>
      <c r="B516" s="2"/>
      <c r="C516" s="2"/>
      <c r="D516" s="35"/>
      <c r="E516" s="35"/>
      <c r="F516" s="35"/>
      <c r="G516" s="36"/>
      <c r="H516" s="3"/>
      <c r="I516" s="3"/>
      <c r="J516" s="35"/>
      <c r="K516" s="3"/>
      <c r="L516" s="3"/>
      <c r="M516" s="3"/>
      <c r="N516" s="3"/>
      <c r="O516" s="3"/>
      <c r="P516" s="3"/>
      <c r="Q516" s="3"/>
    </row>
    <row r="517" spans="1:17" x14ac:dyDescent="0.2">
      <c r="A517" s="4" t="s">
        <v>598</v>
      </c>
      <c r="B517" s="5"/>
      <c r="C517" s="5"/>
      <c r="D517" s="69"/>
      <c r="E517" s="70" t="s">
        <v>762</v>
      </c>
      <c r="F517" s="70"/>
      <c r="G517" s="70"/>
      <c r="H517" s="71"/>
      <c r="I517" s="72" t="s">
        <v>737</v>
      </c>
      <c r="J517" s="73"/>
      <c r="K517" s="73"/>
      <c r="L517" s="73"/>
      <c r="M517" s="73"/>
      <c r="N517" s="73"/>
      <c r="O517" s="73"/>
      <c r="P517" s="6"/>
      <c r="Q517" s="7"/>
    </row>
    <row r="518" spans="1:17" x14ac:dyDescent="0.2">
      <c r="A518" s="8"/>
      <c r="B518" s="9"/>
      <c r="C518" s="9"/>
      <c r="D518" s="69"/>
      <c r="E518" s="7"/>
      <c r="F518" s="70"/>
      <c r="G518" s="70"/>
      <c r="H518" s="80" t="s">
        <v>599</v>
      </c>
      <c r="I518" s="72"/>
      <c r="J518" s="74"/>
      <c r="K518" s="75" t="s">
        <v>741</v>
      </c>
      <c r="L518" s="76" t="s">
        <v>774</v>
      </c>
      <c r="M518" s="77"/>
      <c r="N518" s="73"/>
      <c r="O518" s="73"/>
      <c r="P518" s="10"/>
      <c r="Q518" s="11"/>
    </row>
    <row r="519" spans="1:17" x14ac:dyDescent="0.2">
      <c r="A519" s="12"/>
      <c r="B519" s="9"/>
      <c r="C519" s="9"/>
      <c r="D519" s="78" t="s">
        <v>758</v>
      </c>
      <c r="E519" s="31" t="s">
        <v>757</v>
      </c>
      <c r="F519" s="31"/>
      <c r="G519" s="79"/>
      <c r="H519" s="80" t="s">
        <v>785</v>
      </c>
      <c r="I519" s="80" t="s">
        <v>711</v>
      </c>
      <c r="J519" s="10" t="s">
        <v>731</v>
      </c>
      <c r="K519" s="81" t="s">
        <v>735</v>
      </c>
      <c r="L519" s="82"/>
      <c r="M519" s="75" t="s">
        <v>742</v>
      </c>
      <c r="N519" s="83" t="s">
        <v>736</v>
      </c>
      <c r="O519" s="83" t="s">
        <v>734</v>
      </c>
      <c r="P519" s="84" t="s">
        <v>715</v>
      </c>
      <c r="Q519" s="11"/>
    </row>
    <row r="520" spans="1:17" x14ac:dyDescent="0.2">
      <c r="A520" s="12"/>
      <c r="B520" s="9"/>
      <c r="C520" s="9"/>
      <c r="D520" s="10" t="s">
        <v>729</v>
      </c>
      <c r="E520" s="21" t="s">
        <v>759</v>
      </c>
      <c r="H520" s="80" t="s">
        <v>786</v>
      </c>
      <c r="I520" s="80" t="s">
        <v>712</v>
      </c>
      <c r="J520" s="80" t="s">
        <v>732</v>
      </c>
      <c r="K520" s="81" t="s">
        <v>742</v>
      </c>
      <c r="L520" s="81" t="s">
        <v>778</v>
      </c>
      <c r="M520" s="81" t="s">
        <v>779</v>
      </c>
      <c r="N520" s="80" t="s">
        <v>755</v>
      </c>
      <c r="O520" s="80" t="s">
        <v>704</v>
      </c>
      <c r="P520" s="84" t="s">
        <v>716</v>
      </c>
      <c r="Q520" s="11"/>
    </row>
    <row r="521" spans="1:17" x14ac:dyDescent="0.2">
      <c r="A521" s="12"/>
      <c r="B521" s="9"/>
      <c r="C521" s="9"/>
      <c r="D521" s="80" t="s">
        <v>601</v>
      </c>
      <c r="E521" s="6" t="s">
        <v>600</v>
      </c>
      <c r="F521" s="6" t="s">
        <v>728</v>
      </c>
      <c r="G521" s="83" t="s">
        <v>602</v>
      </c>
      <c r="H521" s="80" t="s">
        <v>603</v>
      </c>
      <c r="I521" s="80" t="s">
        <v>713</v>
      </c>
      <c r="J521" s="80" t="s">
        <v>733</v>
      </c>
      <c r="K521" s="81" t="s">
        <v>743</v>
      </c>
      <c r="L521" s="80" t="s">
        <v>780</v>
      </c>
      <c r="M521" s="80" t="s">
        <v>780</v>
      </c>
      <c r="N521" s="80" t="s">
        <v>780</v>
      </c>
      <c r="O521" s="80" t="s">
        <v>780</v>
      </c>
      <c r="P521" s="85" t="s">
        <v>604</v>
      </c>
      <c r="Q521" s="11"/>
    </row>
    <row r="522" spans="1:17" x14ac:dyDescent="0.2">
      <c r="A522" s="1"/>
      <c r="C522" s="9"/>
      <c r="D522" s="80" t="s">
        <v>605</v>
      </c>
      <c r="E522" s="10" t="s">
        <v>730</v>
      </c>
      <c r="F522" s="10" t="s">
        <v>705</v>
      </c>
      <c r="G522" s="80" t="s">
        <v>730</v>
      </c>
      <c r="H522" s="80" t="s">
        <v>754</v>
      </c>
      <c r="I522" s="80" t="s">
        <v>601</v>
      </c>
      <c r="J522" s="80" t="s">
        <v>705</v>
      </c>
      <c r="K522" s="81" t="s">
        <v>756</v>
      </c>
      <c r="L522" s="80" t="s">
        <v>781</v>
      </c>
      <c r="M522" s="80" t="s">
        <v>782</v>
      </c>
      <c r="N522" s="80" t="s">
        <v>783</v>
      </c>
      <c r="O522" s="80" t="s">
        <v>784</v>
      </c>
      <c r="P522" s="85" t="s">
        <v>606</v>
      </c>
      <c r="Q522" s="13" t="s">
        <v>607</v>
      </c>
    </row>
    <row r="523" spans="1:17" x14ac:dyDescent="0.2">
      <c r="A523" s="14" t="s">
        <v>608</v>
      </c>
      <c r="B523" s="15"/>
      <c r="C523" s="16"/>
      <c r="D523" s="86" t="s">
        <v>609</v>
      </c>
      <c r="E523" s="86" t="s">
        <v>609</v>
      </c>
      <c r="F523" s="86" t="s">
        <v>609</v>
      </c>
      <c r="G523" s="86" t="s">
        <v>609</v>
      </c>
      <c r="H523" s="86" t="s">
        <v>609</v>
      </c>
      <c r="I523" s="86" t="s">
        <v>609</v>
      </c>
      <c r="J523" s="86" t="s">
        <v>609</v>
      </c>
      <c r="K523" s="86" t="s">
        <v>609</v>
      </c>
      <c r="L523" s="86" t="s">
        <v>609</v>
      </c>
      <c r="M523" s="86" t="s">
        <v>609</v>
      </c>
      <c r="N523" s="86" t="s">
        <v>609</v>
      </c>
      <c r="O523" s="86" t="s">
        <v>609</v>
      </c>
      <c r="P523" s="87" t="s">
        <v>609</v>
      </c>
      <c r="Q523" s="17" t="s">
        <v>609</v>
      </c>
    </row>
    <row r="524" spans="1:17" x14ac:dyDescent="0.2">
      <c r="A524" s="18" t="s">
        <v>359</v>
      </c>
      <c r="B524" s="19"/>
      <c r="C524" s="19"/>
      <c r="D524" s="20"/>
      <c r="I524" s="23"/>
      <c r="P524" s="20"/>
      <c r="Q524" s="20"/>
    </row>
    <row r="525" spans="1:17" x14ac:dyDescent="0.2">
      <c r="A525" s="27"/>
      <c r="B525" s="18" t="s">
        <v>360</v>
      </c>
      <c r="C525" s="18"/>
      <c r="D525" s="21">
        <v>196903</v>
      </c>
      <c r="E525" s="21">
        <v>1688</v>
      </c>
      <c r="F525" s="21">
        <v>0</v>
      </c>
      <c r="G525" s="21">
        <v>0</v>
      </c>
      <c r="H525" s="23">
        <v>101401.7</v>
      </c>
      <c r="I525" s="23">
        <v>353.47</v>
      </c>
      <c r="J525" s="21">
        <v>2637.46</v>
      </c>
      <c r="K525" s="24">
        <v>5527.49</v>
      </c>
      <c r="L525" s="24">
        <v>24453.02</v>
      </c>
      <c r="M525" s="24">
        <v>0</v>
      </c>
      <c r="N525" s="24">
        <v>11611.849999999999</v>
      </c>
      <c r="O525" s="24">
        <v>29886.1</v>
      </c>
      <c r="P525" s="24">
        <v>18710.669999999998</v>
      </c>
      <c r="Q525" s="20">
        <f t="shared" ref="Q525:Q535" si="23">SUM(D525:P525)</f>
        <v>393172.75999999995</v>
      </c>
    </row>
    <row r="526" spans="1:17" x14ac:dyDescent="0.2">
      <c r="A526" s="27"/>
      <c r="B526" s="18" t="s">
        <v>361</v>
      </c>
      <c r="C526" s="18"/>
      <c r="D526" s="21">
        <v>22674</v>
      </c>
      <c r="E526" s="21">
        <v>1150.44</v>
      </c>
      <c r="F526" s="21">
        <v>0</v>
      </c>
      <c r="G526" s="21">
        <v>0</v>
      </c>
      <c r="H526" s="23">
        <v>47685.65</v>
      </c>
      <c r="I526" s="23">
        <v>166.26000000000002</v>
      </c>
      <c r="J526" s="21">
        <v>1240.04</v>
      </c>
      <c r="K526" s="24">
        <v>1604.05</v>
      </c>
      <c r="L526" s="24">
        <v>6307.46</v>
      </c>
      <c r="M526" s="24">
        <v>0</v>
      </c>
      <c r="N526" s="24">
        <v>3066.2599999999998</v>
      </c>
      <c r="O526" s="24">
        <v>494.18</v>
      </c>
      <c r="P526" s="24">
        <v>8268.67</v>
      </c>
      <c r="Q526" s="20">
        <f t="shared" si="23"/>
        <v>92657.00999999998</v>
      </c>
    </row>
    <row r="527" spans="1:17" x14ac:dyDescent="0.2">
      <c r="A527" s="27"/>
      <c r="B527" s="18" t="s">
        <v>362</v>
      </c>
      <c r="C527" s="18"/>
      <c r="D527" s="21">
        <v>0</v>
      </c>
      <c r="E527" s="21">
        <v>0</v>
      </c>
      <c r="F527" s="21">
        <v>0</v>
      </c>
      <c r="G527" s="21">
        <v>0</v>
      </c>
      <c r="H527" s="23">
        <v>173877.93000000005</v>
      </c>
      <c r="I527" s="23">
        <v>0</v>
      </c>
      <c r="J527" s="21">
        <v>4549.9799999999996</v>
      </c>
      <c r="K527" s="24">
        <v>4507.59</v>
      </c>
      <c r="L527" s="24">
        <v>16620.29</v>
      </c>
      <c r="M527" s="24">
        <v>0</v>
      </c>
      <c r="N527" s="24">
        <v>3228.43</v>
      </c>
      <c r="O527" s="24">
        <v>658.38</v>
      </c>
      <c r="P527" s="24">
        <v>0</v>
      </c>
      <c r="Q527" s="20">
        <f t="shared" si="23"/>
        <v>203442.60000000006</v>
      </c>
    </row>
    <row r="528" spans="1:17" x14ac:dyDescent="0.2">
      <c r="A528" s="27"/>
      <c r="B528" s="18" t="s">
        <v>363</v>
      </c>
      <c r="C528" s="18"/>
      <c r="D528" s="21">
        <v>257420</v>
      </c>
      <c r="E528" s="21">
        <v>2011</v>
      </c>
      <c r="F528" s="21">
        <v>0</v>
      </c>
      <c r="G528" s="21">
        <v>0</v>
      </c>
      <c r="H528" s="23">
        <v>147199.94</v>
      </c>
      <c r="I528" s="23">
        <v>513.1099999999999</v>
      </c>
      <c r="J528" s="21">
        <v>3829.81</v>
      </c>
      <c r="K528" s="24">
        <v>4517.75</v>
      </c>
      <c r="L528" s="24">
        <v>24229.21</v>
      </c>
      <c r="M528" s="24">
        <v>0</v>
      </c>
      <c r="N528" s="24">
        <v>7328.91</v>
      </c>
      <c r="O528" s="24">
        <v>705.33999999999992</v>
      </c>
      <c r="P528" s="24">
        <v>26806.639999999999</v>
      </c>
      <c r="Q528" s="20">
        <f t="shared" si="23"/>
        <v>474561.71</v>
      </c>
    </row>
    <row r="529" spans="1:17" x14ac:dyDescent="0.2">
      <c r="A529" s="27"/>
      <c r="B529" s="18" t="s">
        <v>364</v>
      </c>
      <c r="C529" s="18"/>
      <c r="D529" s="21">
        <v>16153</v>
      </c>
      <c r="E529" s="21">
        <v>0</v>
      </c>
      <c r="F529" s="21">
        <v>0</v>
      </c>
      <c r="G529" s="21">
        <v>0</v>
      </c>
      <c r="H529" s="23">
        <v>40316.61</v>
      </c>
      <c r="I529" s="23">
        <v>0</v>
      </c>
      <c r="J529" s="21">
        <v>1049.27</v>
      </c>
      <c r="K529" s="24">
        <v>1214.55</v>
      </c>
      <c r="L529" s="24">
        <v>4937.1000000000004</v>
      </c>
      <c r="M529" s="24">
        <v>0</v>
      </c>
      <c r="N529" s="24">
        <v>3269.16</v>
      </c>
      <c r="O529" s="24">
        <v>818.15000000000009</v>
      </c>
      <c r="P529" s="24">
        <v>0</v>
      </c>
      <c r="Q529" s="20">
        <f t="shared" si="23"/>
        <v>67757.84</v>
      </c>
    </row>
    <row r="530" spans="1:17" x14ac:dyDescent="0.2">
      <c r="A530" s="27"/>
      <c r="B530" s="18" t="s">
        <v>365</v>
      </c>
      <c r="C530" s="18"/>
      <c r="D530" s="21">
        <v>2057723</v>
      </c>
      <c r="E530" s="21">
        <v>51018.12</v>
      </c>
      <c r="F530" s="21">
        <v>0</v>
      </c>
      <c r="G530" s="21">
        <v>0</v>
      </c>
      <c r="H530" s="23">
        <v>981688.82</v>
      </c>
      <c r="I530" s="23">
        <v>3425.4500000000003</v>
      </c>
      <c r="J530" s="21">
        <v>25635.37</v>
      </c>
      <c r="K530" s="24">
        <v>40083.040000000001</v>
      </c>
      <c r="L530" s="24">
        <v>197310.81</v>
      </c>
      <c r="M530" s="24">
        <v>1535.87</v>
      </c>
      <c r="N530" s="24">
        <v>48612.51</v>
      </c>
      <c r="O530" s="24">
        <v>51308</v>
      </c>
      <c r="P530" s="24">
        <v>155302.15</v>
      </c>
      <c r="Q530" s="20">
        <f t="shared" si="23"/>
        <v>3613643.14</v>
      </c>
    </row>
    <row r="531" spans="1:17" x14ac:dyDescent="0.2">
      <c r="A531" s="27"/>
      <c r="B531" s="18" t="s">
        <v>366</v>
      </c>
      <c r="C531" s="18"/>
      <c r="D531" s="21">
        <v>0</v>
      </c>
      <c r="E531" s="21">
        <v>0</v>
      </c>
      <c r="F531" s="21">
        <v>0</v>
      </c>
      <c r="G531" s="21">
        <v>0</v>
      </c>
      <c r="H531" s="23">
        <v>632048.74</v>
      </c>
      <c r="I531" s="23">
        <v>0</v>
      </c>
      <c r="J531" s="21">
        <v>16516.34</v>
      </c>
      <c r="K531" s="24">
        <v>19782.97</v>
      </c>
      <c r="L531" s="24">
        <v>71471.88</v>
      </c>
      <c r="M531" s="24">
        <v>0</v>
      </c>
      <c r="N531" s="24">
        <v>10136.59</v>
      </c>
      <c r="O531" s="24">
        <v>13588.080000000002</v>
      </c>
      <c r="P531" s="24">
        <v>0</v>
      </c>
      <c r="Q531" s="20">
        <f t="shared" si="23"/>
        <v>763544.59999999986</v>
      </c>
    </row>
    <row r="532" spans="1:17" x14ac:dyDescent="0.2">
      <c r="A532" s="27"/>
      <c r="B532" s="18" t="s">
        <v>367</v>
      </c>
      <c r="C532" s="18"/>
      <c r="D532" s="21">
        <v>23023538</v>
      </c>
      <c r="E532" s="21">
        <v>975371.21</v>
      </c>
      <c r="F532" s="21">
        <v>0</v>
      </c>
      <c r="G532" s="21">
        <v>0</v>
      </c>
      <c r="H532" s="23">
        <v>9763105.0899999999</v>
      </c>
      <c r="I532" s="23">
        <v>35955.230000000003</v>
      </c>
      <c r="J532" s="21">
        <v>268677.78000000003</v>
      </c>
      <c r="K532" s="24">
        <v>553407.81000000006</v>
      </c>
      <c r="L532" s="24">
        <v>2403395.54</v>
      </c>
      <c r="M532" s="24">
        <v>1144.6599999999999</v>
      </c>
      <c r="N532" s="24">
        <v>707980.06</v>
      </c>
      <c r="O532" s="24">
        <v>531189</v>
      </c>
      <c r="P532" s="24">
        <v>1622515.82</v>
      </c>
      <c r="Q532" s="20">
        <f t="shared" si="23"/>
        <v>39886280.199999996</v>
      </c>
    </row>
    <row r="533" spans="1:17" x14ac:dyDescent="0.2">
      <c r="A533" s="27"/>
      <c r="B533" s="18" t="s">
        <v>368</v>
      </c>
      <c r="C533" s="18"/>
      <c r="D533" s="21">
        <v>432193</v>
      </c>
      <c r="E533" s="31">
        <v>14039.84</v>
      </c>
      <c r="F533" s="21">
        <v>0</v>
      </c>
      <c r="G533" s="31">
        <v>0</v>
      </c>
      <c r="H533" s="23">
        <v>278704.5</v>
      </c>
      <c r="I533" s="23">
        <v>1269.19</v>
      </c>
      <c r="J533" s="21">
        <v>9476.74</v>
      </c>
      <c r="K533" s="24">
        <v>10996.43</v>
      </c>
      <c r="L533" s="24">
        <v>55955.740000000005</v>
      </c>
      <c r="M533" s="24">
        <v>1665.35</v>
      </c>
      <c r="N533" s="24">
        <v>18298.07</v>
      </c>
      <c r="O533" s="24">
        <v>12018.150000000001</v>
      </c>
      <c r="P533" s="24">
        <v>58241.33</v>
      </c>
      <c r="Q533" s="20">
        <f t="shared" si="23"/>
        <v>892858.34</v>
      </c>
    </row>
    <row r="534" spans="1:17" x14ac:dyDescent="0.2">
      <c r="A534" s="27"/>
      <c r="B534" s="18" t="s">
        <v>369</v>
      </c>
      <c r="C534" s="18"/>
      <c r="D534" s="21">
        <v>477876</v>
      </c>
      <c r="E534" s="21">
        <v>7271.5</v>
      </c>
      <c r="F534" s="21">
        <v>0</v>
      </c>
      <c r="G534" s="21">
        <v>0</v>
      </c>
      <c r="H534" s="23">
        <v>241356.27000000002</v>
      </c>
      <c r="I534" s="23">
        <v>841.56000000000006</v>
      </c>
      <c r="J534" s="21">
        <v>6286.04</v>
      </c>
      <c r="K534" s="24">
        <v>11539.02</v>
      </c>
      <c r="L534" s="24">
        <v>45176.710000000006</v>
      </c>
      <c r="M534" s="24">
        <v>0</v>
      </c>
      <c r="N534" s="24">
        <v>15655.03</v>
      </c>
      <c r="O534" s="24">
        <v>25710.78</v>
      </c>
      <c r="P534" s="24">
        <v>41072.660000000003</v>
      </c>
      <c r="Q534" s="20">
        <f t="shared" si="23"/>
        <v>872785.57000000018</v>
      </c>
    </row>
    <row r="535" spans="1:17" x14ac:dyDescent="0.2">
      <c r="A535" s="27"/>
      <c r="B535" s="18" t="s">
        <v>370</v>
      </c>
      <c r="C535" s="18"/>
      <c r="D535" s="21">
        <v>251065</v>
      </c>
      <c r="E535" s="21">
        <v>1123</v>
      </c>
      <c r="F535" s="21">
        <v>0</v>
      </c>
      <c r="G535" s="21">
        <v>0</v>
      </c>
      <c r="H535" s="23">
        <v>120668.83</v>
      </c>
      <c r="I535" s="23">
        <v>465.04</v>
      </c>
      <c r="J535" s="21">
        <v>3476.87</v>
      </c>
      <c r="K535" s="24">
        <v>6157.67</v>
      </c>
      <c r="L535" s="24">
        <v>25674.63</v>
      </c>
      <c r="M535" s="24">
        <v>6920.2999999999993</v>
      </c>
      <c r="N535" s="24">
        <v>9410.86</v>
      </c>
      <c r="O535" s="24">
        <v>3687.87</v>
      </c>
      <c r="P535" s="24">
        <v>24168.41</v>
      </c>
      <c r="Q535" s="20">
        <f t="shared" si="23"/>
        <v>452818.47999999992</v>
      </c>
    </row>
    <row r="536" spans="1:17" x14ac:dyDescent="0.2">
      <c r="A536" s="18" t="s">
        <v>371</v>
      </c>
      <c r="B536" s="19"/>
      <c r="C536" s="19"/>
      <c r="I536" s="23"/>
      <c r="P536" s="20"/>
      <c r="Q536" s="20"/>
    </row>
    <row r="537" spans="1:17" x14ac:dyDescent="0.2">
      <c r="A537" s="27"/>
      <c r="B537" s="18" t="s">
        <v>372</v>
      </c>
      <c r="C537" s="18"/>
      <c r="D537" s="21">
        <v>3913167</v>
      </c>
      <c r="E537" s="21">
        <v>98747.01</v>
      </c>
      <c r="F537" s="21">
        <v>0</v>
      </c>
      <c r="G537" s="21">
        <v>795317</v>
      </c>
      <c r="H537" s="23">
        <v>1384431.44</v>
      </c>
      <c r="I537" s="23">
        <v>3738.8499999999995</v>
      </c>
      <c r="J537" s="21">
        <v>28034.36</v>
      </c>
      <c r="K537" s="24">
        <v>62845.88</v>
      </c>
      <c r="L537" s="24">
        <v>340368.33</v>
      </c>
      <c r="M537" s="24">
        <v>4.59</v>
      </c>
      <c r="N537" s="24">
        <v>61226.090000000004</v>
      </c>
      <c r="O537" s="24">
        <v>101542.1</v>
      </c>
      <c r="P537" s="24">
        <v>187754.27</v>
      </c>
      <c r="Q537" s="20">
        <f>SUM(D537:P537)</f>
        <v>6977176.9199999981</v>
      </c>
    </row>
    <row r="538" spans="1:17" x14ac:dyDescent="0.2">
      <c r="A538" s="27"/>
      <c r="B538" s="18" t="s">
        <v>373</v>
      </c>
      <c r="C538" s="18"/>
      <c r="D538" s="21">
        <v>2126838</v>
      </c>
      <c r="E538" s="21">
        <v>8422.5</v>
      </c>
      <c r="F538" s="21">
        <v>0</v>
      </c>
      <c r="G538" s="21">
        <v>353766.23</v>
      </c>
      <c r="H538" s="23">
        <v>750339.46</v>
      </c>
      <c r="I538" s="23">
        <v>1340.26</v>
      </c>
      <c r="J538" s="21">
        <v>10063.370000000001</v>
      </c>
      <c r="K538" s="24">
        <v>19299.490000000002</v>
      </c>
      <c r="L538" s="24">
        <v>134222.49</v>
      </c>
      <c r="M538" s="24">
        <v>0</v>
      </c>
      <c r="N538" s="24">
        <v>15281.83</v>
      </c>
      <c r="O538" s="24">
        <v>37903.9</v>
      </c>
      <c r="P538" s="24">
        <v>65402.48</v>
      </c>
      <c r="Q538" s="20">
        <f>SUM(D538:P538)</f>
        <v>3522880.01</v>
      </c>
    </row>
    <row r="539" spans="1:17" x14ac:dyDescent="0.2">
      <c r="A539" s="27"/>
      <c r="B539" s="18" t="s">
        <v>374</v>
      </c>
      <c r="C539" s="18"/>
      <c r="D539" s="21">
        <v>60549930</v>
      </c>
      <c r="E539" s="21">
        <v>2846292.68</v>
      </c>
      <c r="F539" s="21">
        <v>0</v>
      </c>
      <c r="G539" s="21">
        <v>2729888.7</v>
      </c>
      <c r="H539" s="23">
        <v>20736225.580000002</v>
      </c>
      <c r="I539" s="23">
        <v>70959.05</v>
      </c>
      <c r="J539" s="21">
        <v>533086.98</v>
      </c>
      <c r="K539" s="24">
        <v>1115447.25</v>
      </c>
      <c r="L539" s="24">
        <v>5086588.57</v>
      </c>
      <c r="M539" s="24">
        <v>154142.71999999997</v>
      </c>
      <c r="N539" s="24">
        <v>1310975.55</v>
      </c>
      <c r="O539" s="24">
        <v>1459296.8</v>
      </c>
      <c r="P539" s="24">
        <v>2929919.39</v>
      </c>
      <c r="Q539" s="20">
        <f>SUM(D539:P539)</f>
        <v>99522753.269999996</v>
      </c>
    </row>
    <row r="540" spans="1:17" x14ac:dyDescent="0.2">
      <c r="A540" s="27"/>
      <c r="B540" s="18" t="s">
        <v>375</v>
      </c>
      <c r="C540" s="18"/>
      <c r="D540" s="21">
        <v>3294652</v>
      </c>
      <c r="E540" s="21">
        <v>29538.5</v>
      </c>
      <c r="F540" s="21">
        <v>0</v>
      </c>
      <c r="G540" s="21">
        <v>1075540.57</v>
      </c>
      <c r="H540" s="23">
        <v>1164781.0999999999</v>
      </c>
      <c r="I540" s="23">
        <v>1599.08</v>
      </c>
      <c r="J540" s="21">
        <v>11975.89</v>
      </c>
      <c r="K540" s="24">
        <v>39961.230000000003</v>
      </c>
      <c r="L540" s="24">
        <v>239296.95</v>
      </c>
      <c r="M540" s="24">
        <v>78.149999999999991</v>
      </c>
      <c r="N540" s="24">
        <v>51026.79</v>
      </c>
      <c r="O540" s="24">
        <v>68741.47</v>
      </c>
      <c r="P540" s="24">
        <v>69899.490000000005</v>
      </c>
      <c r="Q540" s="20">
        <f>SUM(D540:P540)</f>
        <v>6047091.2200000007</v>
      </c>
    </row>
    <row r="541" spans="1:17" x14ac:dyDescent="0.2">
      <c r="A541" s="18" t="s">
        <v>376</v>
      </c>
      <c r="B541" s="19"/>
      <c r="C541" s="19"/>
      <c r="I541" s="23"/>
      <c r="P541" s="24"/>
      <c r="Q541" s="20"/>
    </row>
    <row r="542" spans="1:17" x14ac:dyDescent="0.2">
      <c r="A542" s="25"/>
      <c r="B542" s="26" t="s">
        <v>377</v>
      </c>
      <c r="C542" s="26"/>
      <c r="D542" s="21">
        <v>250051</v>
      </c>
      <c r="E542" s="21">
        <v>60</v>
      </c>
      <c r="F542" s="21">
        <v>0</v>
      </c>
      <c r="G542" s="21">
        <v>0</v>
      </c>
      <c r="H542" s="23">
        <v>130725.98000000001</v>
      </c>
      <c r="I542" s="23">
        <v>0</v>
      </c>
      <c r="J542" s="31">
        <v>3934.74</v>
      </c>
      <c r="K542" s="24">
        <v>15297.7</v>
      </c>
      <c r="L542" s="24">
        <v>58147.319999999992</v>
      </c>
      <c r="M542" s="24">
        <v>10.35</v>
      </c>
      <c r="N542" s="24">
        <v>8137.99</v>
      </c>
      <c r="O542" s="24">
        <v>1303.1800000000003</v>
      </c>
      <c r="P542" s="24">
        <v>24318.16</v>
      </c>
      <c r="Q542" s="20">
        <f t="shared" ref="Q542:Q550" si="24">SUM(D542:P542)</f>
        <v>491986.41999999993</v>
      </c>
    </row>
    <row r="543" spans="1:17" x14ac:dyDescent="0.2">
      <c r="A543" s="27"/>
      <c r="B543" s="18" t="s">
        <v>378</v>
      </c>
      <c r="C543" s="18"/>
      <c r="D543" s="21">
        <v>182899</v>
      </c>
      <c r="E543" s="21">
        <v>10500.66</v>
      </c>
      <c r="F543" s="21">
        <v>0</v>
      </c>
      <c r="G543" s="21">
        <v>0</v>
      </c>
      <c r="H543" s="23">
        <v>163027.25</v>
      </c>
      <c r="I543" s="23">
        <v>0</v>
      </c>
      <c r="J543" s="21">
        <v>4902.92</v>
      </c>
      <c r="K543" s="24">
        <v>3019.53</v>
      </c>
      <c r="L543" s="24">
        <v>18496.88</v>
      </c>
      <c r="M543" s="24">
        <v>0</v>
      </c>
      <c r="N543" s="24">
        <v>10133.41</v>
      </c>
      <c r="O543" s="24">
        <v>9710.92</v>
      </c>
      <c r="P543" s="24">
        <v>34881.599999999999</v>
      </c>
      <c r="Q543" s="20">
        <f t="shared" si="24"/>
        <v>437572.17</v>
      </c>
    </row>
    <row r="544" spans="1:17" x14ac:dyDescent="0.2">
      <c r="A544" s="27"/>
      <c r="B544" s="18" t="s">
        <v>202</v>
      </c>
      <c r="C544" s="18"/>
      <c r="D544" s="21">
        <v>222908</v>
      </c>
      <c r="E544" s="21">
        <v>33455</v>
      </c>
      <c r="F544" s="21">
        <v>0</v>
      </c>
      <c r="G544" s="21">
        <v>0</v>
      </c>
      <c r="H544" s="23">
        <v>178917.02</v>
      </c>
      <c r="I544" s="23">
        <v>0</v>
      </c>
      <c r="J544" s="21">
        <v>5375.08</v>
      </c>
      <c r="K544" s="24">
        <v>8058.84</v>
      </c>
      <c r="L544" s="24">
        <v>36770.36</v>
      </c>
      <c r="M544" s="24">
        <v>0</v>
      </c>
      <c r="N544" s="24">
        <v>15722.81</v>
      </c>
      <c r="O544" s="24">
        <v>14364.580000000002</v>
      </c>
      <c r="P544" s="24">
        <v>41138.699999999997</v>
      </c>
      <c r="Q544" s="20">
        <f t="shared" si="24"/>
        <v>556710.39</v>
      </c>
    </row>
    <row r="545" spans="1:17" x14ac:dyDescent="0.2">
      <c r="A545" s="27"/>
      <c r="B545" s="18" t="s">
        <v>284</v>
      </c>
      <c r="C545" s="18"/>
      <c r="D545" s="21">
        <v>197245</v>
      </c>
      <c r="E545" s="21">
        <v>2210</v>
      </c>
      <c r="F545" s="21">
        <v>0</v>
      </c>
      <c r="G545" s="21">
        <v>0</v>
      </c>
      <c r="H545" s="23">
        <v>78527.34</v>
      </c>
      <c r="I545" s="23">
        <v>0</v>
      </c>
      <c r="J545" s="21">
        <v>2356.0700000000002</v>
      </c>
      <c r="K545" s="24">
        <v>4897.41</v>
      </c>
      <c r="L545" s="24">
        <v>25253.809999999998</v>
      </c>
      <c r="M545" s="24">
        <v>0</v>
      </c>
      <c r="N545" s="24">
        <v>6430.6299999999992</v>
      </c>
      <c r="O545" s="24">
        <v>1854.4099999999999</v>
      </c>
      <c r="P545" s="24">
        <v>16775.05</v>
      </c>
      <c r="Q545" s="20">
        <f t="shared" si="24"/>
        <v>335549.71999999991</v>
      </c>
    </row>
    <row r="546" spans="1:17" x14ac:dyDescent="0.2">
      <c r="A546" s="27"/>
      <c r="B546" s="18" t="s">
        <v>379</v>
      </c>
      <c r="C546" s="18"/>
      <c r="D546" s="21">
        <v>10779</v>
      </c>
      <c r="E546" s="21">
        <v>0</v>
      </c>
      <c r="F546" s="21">
        <v>0</v>
      </c>
      <c r="G546" s="21">
        <v>0</v>
      </c>
      <c r="H546" s="23">
        <v>19271.030000000002</v>
      </c>
      <c r="I546" s="23">
        <v>0</v>
      </c>
      <c r="J546" s="21">
        <v>581.87</v>
      </c>
      <c r="K546" s="24">
        <v>732.74</v>
      </c>
      <c r="L546" s="24">
        <v>3213.4799999999996</v>
      </c>
      <c r="M546" s="24">
        <v>0</v>
      </c>
      <c r="N546" s="24">
        <v>1036.82</v>
      </c>
      <c r="O546" s="24">
        <v>450.84000000000003</v>
      </c>
      <c r="P546" s="24">
        <v>4052.04</v>
      </c>
      <c r="Q546" s="20">
        <f t="shared" si="24"/>
        <v>40117.82</v>
      </c>
    </row>
    <row r="547" spans="1:17" x14ac:dyDescent="0.2">
      <c r="A547" s="27"/>
      <c r="B547" s="18" t="s">
        <v>380</v>
      </c>
      <c r="C547" s="18"/>
      <c r="D547" s="21">
        <v>314145</v>
      </c>
      <c r="E547" s="21">
        <v>7925</v>
      </c>
      <c r="F547" s="21">
        <v>0</v>
      </c>
      <c r="G547" s="21">
        <v>0</v>
      </c>
      <c r="H547" s="23">
        <v>150786.66999999998</v>
      </c>
      <c r="I547" s="23">
        <v>0</v>
      </c>
      <c r="J547" s="21">
        <v>4545.21</v>
      </c>
      <c r="K547" s="24">
        <v>8405.1200000000008</v>
      </c>
      <c r="L547" s="24">
        <v>40868.270000000004</v>
      </c>
      <c r="M547" s="24">
        <v>0</v>
      </c>
      <c r="N547" s="24">
        <v>10823.93</v>
      </c>
      <c r="O547" s="24">
        <v>4285.96</v>
      </c>
      <c r="P547" s="24">
        <v>32124.23</v>
      </c>
      <c r="Q547" s="20">
        <f t="shared" si="24"/>
        <v>573909.39</v>
      </c>
    </row>
    <row r="548" spans="1:17" x14ac:dyDescent="0.2">
      <c r="A548" s="27"/>
      <c r="B548" s="18" t="s">
        <v>381</v>
      </c>
      <c r="C548" s="18"/>
      <c r="D548" s="21">
        <v>127623</v>
      </c>
      <c r="E548" s="21">
        <v>24152.31</v>
      </c>
      <c r="F548" s="21">
        <v>0</v>
      </c>
      <c r="G548" s="21">
        <v>0</v>
      </c>
      <c r="H548" s="23">
        <v>97485.25</v>
      </c>
      <c r="I548" s="23">
        <v>0</v>
      </c>
      <c r="J548" s="31">
        <v>2923.63</v>
      </c>
      <c r="K548" s="24">
        <v>3728.87</v>
      </c>
      <c r="L548" s="24">
        <v>17723.32</v>
      </c>
      <c r="M548" s="24">
        <v>0</v>
      </c>
      <c r="N548" s="24">
        <v>5673.68</v>
      </c>
      <c r="O548" s="24">
        <v>6857.3499999999995</v>
      </c>
      <c r="P548" s="24">
        <v>19796.13</v>
      </c>
      <c r="Q548" s="20">
        <f t="shared" si="24"/>
        <v>305963.53999999998</v>
      </c>
    </row>
    <row r="549" spans="1:17" x14ac:dyDescent="0.2">
      <c r="A549" s="27"/>
      <c r="B549" s="18" t="s">
        <v>382</v>
      </c>
      <c r="C549" s="18"/>
      <c r="D549" s="21">
        <v>191655</v>
      </c>
      <c r="E549" s="21">
        <v>0</v>
      </c>
      <c r="F549" s="21">
        <v>0</v>
      </c>
      <c r="G549" s="21">
        <v>0</v>
      </c>
      <c r="H549" s="23">
        <v>42835.5</v>
      </c>
      <c r="I549" s="23">
        <v>0</v>
      </c>
      <c r="J549" s="31">
        <v>1287.73</v>
      </c>
      <c r="K549" s="24">
        <v>8940.82</v>
      </c>
      <c r="L549" s="24">
        <v>29836.98</v>
      </c>
      <c r="M549" s="24">
        <v>0</v>
      </c>
      <c r="N549" s="24">
        <v>1893.7</v>
      </c>
      <c r="O549" s="24">
        <v>933</v>
      </c>
      <c r="P549" s="24">
        <v>9344.93</v>
      </c>
      <c r="Q549" s="20">
        <f t="shared" si="24"/>
        <v>286727.66000000003</v>
      </c>
    </row>
    <row r="550" spans="1:17" x14ac:dyDescent="0.2">
      <c r="B550" s="39" t="s">
        <v>383</v>
      </c>
      <c r="C550" s="18"/>
      <c r="D550" s="21">
        <v>157421</v>
      </c>
      <c r="E550" s="21">
        <v>115</v>
      </c>
      <c r="F550" s="21">
        <v>0</v>
      </c>
      <c r="G550" s="21">
        <v>0</v>
      </c>
      <c r="H550" s="23">
        <v>123904.48999999999</v>
      </c>
      <c r="I550" s="23">
        <v>0</v>
      </c>
      <c r="J550" s="21">
        <v>3720.11</v>
      </c>
      <c r="K550" s="24">
        <v>4699.97</v>
      </c>
      <c r="L550" s="24">
        <v>22665.670000000002</v>
      </c>
      <c r="M550" s="24">
        <v>0</v>
      </c>
      <c r="N550" s="24">
        <v>5842.98</v>
      </c>
      <c r="O550" s="24">
        <v>5355.0599999999995</v>
      </c>
      <c r="P550" s="24">
        <v>25134.59</v>
      </c>
      <c r="Q550" s="20">
        <f t="shared" si="24"/>
        <v>348858.86999999994</v>
      </c>
    </row>
    <row r="551" spans="1:17" x14ac:dyDescent="0.2">
      <c r="A551" s="18" t="s">
        <v>384</v>
      </c>
      <c r="B551" s="19"/>
      <c r="C551" s="19"/>
      <c r="I551" s="23"/>
      <c r="P551" s="20"/>
      <c r="Q551" s="20"/>
    </row>
    <row r="552" spans="1:17" x14ac:dyDescent="0.2">
      <c r="A552" s="27"/>
      <c r="B552" s="18" t="s">
        <v>385</v>
      </c>
      <c r="C552" s="18"/>
      <c r="D552" s="21">
        <v>1016892</v>
      </c>
      <c r="E552" s="21">
        <v>6887</v>
      </c>
      <c r="F552" s="21">
        <v>0</v>
      </c>
      <c r="G552" s="21">
        <v>0</v>
      </c>
      <c r="H552" s="23">
        <v>476470.91000000003</v>
      </c>
      <c r="I552" s="23">
        <v>911.7</v>
      </c>
      <c r="J552" s="21">
        <v>6882.2</v>
      </c>
      <c r="K552" s="24">
        <v>17565.080000000002</v>
      </c>
      <c r="L552" s="24">
        <v>84368.200000000012</v>
      </c>
      <c r="M552" s="24">
        <v>0</v>
      </c>
      <c r="N552" s="24">
        <v>8219.5</v>
      </c>
      <c r="O552" s="24">
        <v>13879.23</v>
      </c>
      <c r="P552" s="24">
        <v>46993.49</v>
      </c>
      <c r="Q552" s="20">
        <f>SUM(D552:P552)</f>
        <v>1679069.31</v>
      </c>
    </row>
    <row r="553" spans="1:17" x14ac:dyDescent="0.2">
      <c r="A553" s="27"/>
      <c r="B553" s="18" t="s">
        <v>386</v>
      </c>
      <c r="C553" s="18"/>
      <c r="D553" s="21">
        <v>22712963</v>
      </c>
      <c r="E553" s="21">
        <v>761840</v>
      </c>
      <c r="F553" s="21">
        <v>0</v>
      </c>
      <c r="G553" s="21">
        <v>888247.33</v>
      </c>
      <c r="H553" s="23">
        <v>10468947.84</v>
      </c>
      <c r="I553" s="23">
        <v>49609.34</v>
      </c>
      <c r="J553" s="21">
        <v>372917.16</v>
      </c>
      <c r="K553" s="24">
        <v>416589.42</v>
      </c>
      <c r="L553" s="24">
        <v>2032711.4700000002</v>
      </c>
      <c r="M553" s="24">
        <v>20413.830000000002</v>
      </c>
      <c r="N553" s="24">
        <v>592144.65</v>
      </c>
      <c r="O553" s="24">
        <v>472567.33999999991</v>
      </c>
      <c r="P553" s="24">
        <v>1860405.2</v>
      </c>
      <c r="Q553" s="20">
        <f>SUM(D553:P553)</f>
        <v>40649356.580000006</v>
      </c>
    </row>
    <row r="554" spans="1:17" x14ac:dyDescent="0.2">
      <c r="A554" s="27"/>
      <c r="B554" s="18" t="s">
        <v>387</v>
      </c>
      <c r="C554" s="18"/>
      <c r="D554" s="21">
        <v>3181015</v>
      </c>
      <c r="E554" s="21">
        <v>6479.5</v>
      </c>
      <c r="F554" s="21">
        <v>0</v>
      </c>
      <c r="G554" s="21">
        <v>470730</v>
      </c>
      <c r="H554" s="23">
        <v>1600008.13</v>
      </c>
      <c r="I554" s="23">
        <v>487.68</v>
      </c>
      <c r="J554" s="21">
        <v>3658.11</v>
      </c>
      <c r="K554" s="24">
        <v>24350.89</v>
      </c>
      <c r="L554" s="24">
        <v>184782.05</v>
      </c>
      <c r="M554" s="24">
        <v>0</v>
      </c>
      <c r="N554" s="24">
        <v>15174.32</v>
      </c>
      <c r="O554" s="24">
        <v>47954.95</v>
      </c>
      <c r="P554" s="24">
        <v>27101.65</v>
      </c>
      <c r="Q554" s="20">
        <f>SUM(D554:P554)</f>
        <v>5561742.2800000003</v>
      </c>
    </row>
    <row r="555" spans="1:17" x14ac:dyDescent="0.2">
      <c r="A555" s="27"/>
      <c r="B555" s="18" t="s">
        <v>388</v>
      </c>
      <c r="C555" s="18"/>
      <c r="D555" s="21">
        <v>573972</v>
      </c>
      <c r="E555" s="21">
        <v>1420</v>
      </c>
      <c r="F555" s="21">
        <v>0</v>
      </c>
      <c r="G555" s="21">
        <v>0</v>
      </c>
      <c r="H555" s="23">
        <v>290648.96999999997</v>
      </c>
      <c r="I555" s="23">
        <v>1061.6400000000001</v>
      </c>
      <c r="J555" s="21">
        <v>8007.78</v>
      </c>
      <c r="K555" s="24">
        <v>18208.53</v>
      </c>
      <c r="L555" s="24">
        <v>77700.19</v>
      </c>
      <c r="M555" s="24">
        <v>0</v>
      </c>
      <c r="N555" s="24">
        <v>15966.94</v>
      </c>
      <c r="O555" s="24">
        <v>21313.55</v>
      </c>
      <c r="P555" s="24">
        <v>52435.99</v>
      </c>
      <c r="Q555" s="20">
        <f>SUM(D555:P555)</f>
        <v>1060735.5900000001</v>
      </c>
    </row>
    <row r="556" spans="1:17" x14ac:dyDescent="0.2">
      <c r="A556" s="27"/>
      <c r="B556" s="18" t="s">
        <v>692</v>
      </c>
      <c r="C556" s="32" t="s">
        <v>389</v>
      </c>
      <c r="I556" s="23"/>
      <c r="P556" s="24"/>
      <c r="Q556" s="20"/>
    </row>
    <row r="557" spans="1:17" x14ac:dyDescent="0.2">
      <c r="A557" s="27"/>
      <c r="B557" s="18" t="s">
        <v>390</v>
      </c>
      <c r="C557" s="18"/>
      <c r="D557" s="21">
        <v>1447555</v>
      </c>
      <c r="E557" s="21">
        <v>25292</v>
      </c>
      <c r="F557" s="21">
        <v>0</v>
      </c>
      <c r="G557" s="21">
        <v>62007</v>
      </c>
      <c r="H557" s="23">
        <v>758779.10999999987</v>
      </c>
      <c r="I557" s="23">
        <v>1830.9299999999998</v>
      </c>
      <c r="J557" s="21">
        <v>13783.49</v>
      </c>
      <c r="K557" s="24">
        <v>29395.08</v>
      </c>
      <c r="L557" s="24">
        <v>144964.47999999998</v>
      </c>
      <c r="M557" s="24">
        <v>6.75</v>
      </c>
      <c r="N557" s="24">
        <v>22014.799999999999</v>
      </c>
      <c r="O557" s="24">
        <v>27892.440000000002</v>
      </c>
      <c r="P557" s="24">
        <v>80351.399999999994</v>
      </c>
      <c r="Q557" s="20">
        <f>SUM(D557:P557)</f>
        <v>2613872.48</v>
      </c>
    </row>
    <row r="558" spans="1:17" x14ac:dyDescent="0.2">
      <c r="A558" s="18" t="s">
        <v>391</v>
      </c>
      <c r="B558" s="19"/>
      <c r="C558" s="19"/>
      <c r="I558" s="23"/>
      <c r="P558" s="24"/>
      <c r="Q558" s="20"/>
    </row>
    <row r="559" spans="1:17" x14ac:dyDescent="0.2">
      <c r="A559" s="27"/>
      <c r="B559" s="18" t="s">
        <v>392</v>
      </c>
      <c r="C559" s="18"/>
      <c r="D559" s="21">
        <v>12367491</v>
      </c>
      <c r="E559" s="21">
        <v>726589.83</v>
      </c>
      <c r="F559" s="21">
        <v>0</v>
      </c>
      <c r="G559" s="21">
        <v>103661</v>
      </c>
      <c r="H559" s="23">
        <v>3820775.6399999997</v>
      </c>
      <c r="I559" s="23">
        <v>13025.3</v>
      </c>
      <c r="J559" s="31">
        <v>97819.81</v>
      </c>
      <c r="K559" s="24">
        <v>109720.74</v>
      </c>
      <c r="L559" s="24">
        <v>700349.63</v>
      </c>
      <c r="M559" s="24">
        <v>72016.600000000006</v>
      </c>
      <c r="N559" s="24">
        <v>181591.03999999998</v>
      </c>
      <c r="O559" s="24">
        <v>252715.53000000003</v>
      </c>
      <c r="P559" s="24">
        <v>494221.35</v>
      </c>
      <c r="Q559" s="20">
        <f>SUM(D559:P559)</f>
        <v>18939977.469999999</v>
      </c>
    </row>
    <row r="560" spans="1:17" x14ac:dyDescent="0.2">
      <c r="A560" s="27"/>
      <c r="B560" s="18" t="s">
        <v>393</v>
      </c>
      <c r="C560" s="18"/>
      <c r="D560" s="21">
        <v>38982883</v>
      </c>
      <c r="E560" s="21">
        <v>1325467.25</v>
      </c>
      <c r="F560" s="21">
        <v>0</v>
      </c>
      <c r="G560" s="21">
        <v>1044856</v>
      </c>
      <c r="H560" s="23">
        <v>11266035.98</v>
      </c>
      <c r="I560" s="23">
        <v>37973.089999999997</v>
      </c>
      <c r="J560" s="21">
        <v>284507.32</v>
      </c>
      <c r="K560" s="24">
        <v>492006.59</v>
      </c>
      <c r="L560" s="24">
        <v>2501870.1</v>
      </c>
      <c r="M560" s="24">
        <v>188074.56</v>
      </c>
      <c r="N560" s="24">
        <v>699537.96</v>
      </c>
      <c r="O560" s="24">
        <v>799825.77</v>
      </c>
      <c r="P560" s="24">
        <v>1497671.38</v>
      </c>
      <c r="Q560" s="20">
        <f>SUM(D560:P560)</f>
        <v>59120709.000000022</v>
      </c>
    </row>
    <row r="561" spans="1:17" x14ac:dyDescent="0.2">
      <c r="A561" s="27"/>
      <c r="B561" s="18" t="s">
        <v>693</v>
      </c>
      <c r="C561" s="32" t="s">
        <v>394</v>
      </c>
      <c r="I561" s="23"/>
      <c r="P561" s="24"/>
      <c r="Q561" s="20"/>
    </row>
    <row r="562" spans="1:17" x14ac:dyDescent="0.2">
      <c r="A562" s="27"/>
      <c r="B562" s="18" t="s">
        <v>395</v>
      </c>
      <c r="C562" s="19"/>
      <c r="D562" s="21">
        <v>5263415</v>
      </c>
      <c r="E562" s="21">
        <v>44556</v>
      </c>
      <c r="F562" s="21">
        <v>277648</v>
      </c>
      <c r="G562" s="21">
        <v>65238</v>
      </c>
      <c r="H562" s="23">
        <v>1192305.3399999999</v>
      </c>
      <c r="I562" s="23">
        <v>4064.07</v>
      </c>
      <c r="J562" s="21">
        <v>30514.44</v>
      </c>
      <c r="K562" s="24">
        <v>62741.31</v>
      </c>
      <c r="L562" s="24">
        <v>330304.40999999997</v>
      </c>
      <c r="M562" s="24">
        <v>18717.59</v>
      </c>
      <c r="N562" s="24">
        <v>107301</v>
      </c>
      <c r="O562" s="24">
        <v>84259.959999999992</v>
      </c>
      <c r="P562" s="24">
        <v>187682.4</v>
      </c>
      <c r="Q562" s="20">
        <f>SUM(D562:P562)</f>
        <v>7668747.5200000005</v>
      </c>
    </row>
    <row r="563" spans="1:17" x14ac:dyDescent="0.2">
      <c r="A563" s="27"/>
      <c r="B563" s="18" t="s">
        <v>694</v>
      </c>
      <c r="C563" s="32" t="s">
        <v>230</v>
      </c>
      <c r="D563" s="20"/>
      <c r="I563" s="23"/>
      <c r="P563" s="20"/>
      <c r="Q563" s="20"/>
    </row>
    <row r="564" spans="1:17" x14ac:dyDescent="0.2">
      <c r="A564" s="2" t="s">
        <v>710</v>
      </c>
      <c r="B564" s="2"/>
      <c r="C564" s="2"/>
      <c r="D564" s="3"/>
      <c r="E564" s="35"/>
      <c r="F564" s="35"/>
      <c r="G564" s="36"/>
      <c r="H564" s="3"/>
      <c r="I564" s="3"/>
      <c r="J564" s="3"/>
      <c r="K564" s="3"/>
      <c r="L564" s="3"/>
      <c r="M564" s="3"/>
      <c r="N564" s="3"/>
      <c r="O564" s="3"/>
      <c r="P564" s="3"/>
      <c r="Q564" s="3"/>
    </row>
    <row r="565" spans="1:17" x14ac:dyDescent="0.2">
      <c r="A565" s="4" t="s">
        <v>598</v>
      </c>
      <c r="B565" s="5"/>
      <c r="C565" s="5"/>
      <c r="D565" s="69"/>
      <c r="E565" s="70" t="s">
        <v>762</v>
      </c>
      <c r="F565" s="70"/>
      <c r="G565" s="70"/>
      <c r="H565" s="71"/>
      <c r="I565" s="72" t="s">
        <v>737</v>
      </c>
      <c r="J565" s="73"/>
      <c r="K565" s="73"/>
      <c r="L565" s="73"/>
      <c r="M565" s="73"/>
      <c r="N565" s="73"/>
      <c r="O565" s="73"/>
      <c r="P565" s="6"/>
      <c r="Q565" s="7"/>
    </row>
    <row r="566" spans="1:17" x14ac:dyDescent="0.2">
      <c r="A566" s="8"/>
      <c r="B566" s="9"/>
      <c r="C566" s="9"/>
      <c r="D566" s="69"/>
      <c r="E566" s="7"/>
      <c r="F566" s="70"/>
      <c r="G566" s="70"/>
      <c r="H566" s="80" t="s">
        <v>599</v>
      </c>
      <c r="I566" s="72"/>
      <c r="J566" s="74"/>
      <c r="K566" s="75" t="s">
        <v>741</v>
      </c>
      <c r="L566" s="76" t="s">
        <v>774</v>
      </c>
      <c r="M566" s="77"/>
      <c r="N566" s="73"/>
      <c r="O566" s="73"/>
      <c r="P566" s="10"/>
      <c r="Q566" s="11"/>
    </row>
    <row r="567" spans="1:17" x14ac:dyDescent="0.2">
      <c r="A567" s="12"/>
      <c r="B567" s="9"/>
      <c r="C567" s="9"/>
      <c r="D567" s="78" t="s">
        <v>758</v>
      </c>
      <c r="E567" s="31" t="s">
        <v>757</v>
      </c>
      <c r="F567" s="31"/>
      <c r="G567" s="79"/>
      <c r="H567" s="80" t="s">
        <v>785</v>
      </c>
      <c r="I567" s="80" t="s">
        <v>711</v>
      </c>
      <c r="J567" s="10" t="s">
        <v>731</v>
      </c>
      <c r="K567" s="81" t="s">
        <v>735</v>
      </c>
      <c r="L567" s="82"/>
      <c r="M567" s="75" t="s">
        <v>742</v>
      </c>
      <c r="N567" s="83" t="s">
        <v>736</v>
      </c>
      <c r="O567" s="83" t="s">
        <v>734</v>
      </c>
      <c r="P567" s="84" t="s">
        <v>715</v>
      </c>
      <c r="Q567" s="11"/>
    </row>
    <row r="568" spans="1:17" x14ac:dyDescent="0.2">
      <c r="A568" s="12"/>
      <c r="B568" s="9"/>
      <c r="C568" s="9"/>
      <c r="D568" s="10" t="s">
        <v>729</v>
      </c>
      <c r="E568" s="21" t="s">
        <v>759</v>
      </c>
      <c r="H568" s="80" t="s">
        <v>786</v>
      </c>
      <c r="I568" s="80" t="s">
        <v>712</v>
      </c>
      <c r="J568" s="80" t="s">
        <v>732</v>
      </c>
      <c r="K568" s="81" t="s">
        <v>742</v>
      </c>
      <c r="L568" s="81" t="s">
        <v>778</v>
      </c>
      <c r="M568" s="81" t="s">
        <v>779</v>
      </c>
      <c r="N568" s="80" t="s">
        <v>755</v>
      </c>
      <c r="O568" s="80" t="s">
        <v>704</v>
      </c>
      <c r="P568" s="84" t="s">
        <v>716</v>
      </c>
      <c r="Q568" s="11"/>
    </row>
    <row r="569" spans="1:17" x14ac:dyDescent="0.2">
      <c r="A569" s="12"/>
      <c r="B569" s="9"/>
      <c r="C569" s="9"/>
      <c r="D569" s="80" t="s">
        <v>601</v>
      </c>
      <c r="E569" s="6" t="s">
        <v>600</v>
      </c>
      <c r="F569" s="6" t="s">
        <v>728</v>
      </c>
      <c r="G569" s="83" t="s">
        <v>602</v>
      </c>
      <c r="H569" s="80" t="s">
        <v>603</v>
      </c>
      <c r="I569" s="80" t="s">
        <v>713</v>
      </c>
      <c r="J569" s="80" t="s">
        <v>733</v>
      </c>
      <c r="K569" s="81" t="s">
        <v>743</v>
      </c>
      <c r="L569" s="80" t="s">
        <v>780</v>
      </c>
      <c r="M569" s="80" t="s">
        <v>780</v>
      </c>
      <c r="N569" s="80" t="s">
        <v>780</v>
      </c>
      <c r="O569" s="80" t="s">
        <v>780</v>
      </c>
      <c r="P569" s="85" t="s">
        <v>604</v>
      </c>
      <c r="Q569" s="11"/>
    </row>
    <row r="570" spans="1:17" x14ac:dyDescent="0.2">
      <c r="A570" s="1"/>
      <c r="C570" s="9"/>
      <c r="D570" s="80" t="s">
        <v>605</v>
      </c>
      <c r="E570" s="10" t="s">
        <v>730</v>
      </c>
      <c r="F570" s="10" t="s">
        <v>705</v>
      </c>
      <c r="G570" s="80" t="s">
        <v>730</v>
      </c>
      <c r="H570" s="80" t="s">
        <v>754</v>
      </c>
      <c r="I570" s="80" t="s">
        <v>601</v>
      </c>
      <c r="J570" s="80" t="s">
        <v>705</v>
      </c>
      <c r="K570" s="81" t="s">
        <v>756</v>
      </c>
      <c r="L570" s="80" t="s">
        <v>781</v>
      </c>
      <c r="M570" s="80" t="s">
        <v>782</v>
      </c>
      <c r="N570" s="80" t="s">
        <v>783</v>
      </c>
      <c r="O570" s="80" t="s">
        <v>784</v>
      </c>
      <c r="P570" s="85" t="s">
        <v>606</v>
      </c>
      <c r="Q570" s="13" t="s">
        <v>607</v>
      </c>
    </row>
    <row r="571" spans="1:17" x14ac:dyDescent="0.2">
      <c r="A571" s="14" t="s">
        <v>608</v>
      </c>
      <c r="B571" s="15"/>
      <c r="C571" s="16"/>
      <c r="D571" s="86" t="s">
        <v>609</v>
      </c>
      <c r="E571" s="86" t="s">
        <v>609</v>
      </c>
      <c r="F571" s="86" t="s">
        <v>609</v>
      </c>
      <c r="G571" s="86" t="s">
        <v>609</v>
      </c>
      <c r="H571" s="86" t="s">
        <v>609</v>
      </c>
      <c r="I571" s="86" t="s">
        <v>609</v>
      </c>
      <c r="J571" s="86" t="s">
        <v>609</v>
      </c>
      <c r="K571" s="86" t="s">
        <v>609</v>
      </c>
      <c r="L571" s="86" t="s">
        <v>609</v>
      </c>
      <c r="M571" s="86" t="s">
        <v>609</v>
      </c>
      <c r="N571" s="86" t="s">
        <v>609</v>
      </c>
      <c r="O571" s="86" t="s">
        <v>609</v>
      </c>
      <c r="P571" s="87" t="s">
        <v>609</v>
      </c>
      <c r="Q571" s="17" t="s">
        <v>609</v>
      </c>
    </row>
    <row r="572" spans="1:17" x14ac:dyDescent="0.2">
      <c r="A572" s="18" t="s">
        <v>396</v>
      </c>
      <c r="B572" s="19"/>
      <c r="C572" s="19"/>
      <c r="D572" s="20"/>
      <c r="I572" s="23"/>
      <c r="P572" s="20"/>
      <c r="Q572" s="20"/>
    </row>
    <row r="573" spans="1:17" x14ac:dyDescent="0.2">
      <c r="A573" s="27"/>
      <c r="B573" s="18" t="s">
        <v>397</v>
      </c>
      <c r="C573" s="18"/>
      <c r="D573" s="21">
        <v>26598</v>
      </c>
      <c r="E573" s="21">
        <v>3355</v>
      </c>
      <c r="F573" s="21">
        <v>0</v>
      </c>
      <c r="G573" s="21">
        <v>0</v>
      </c>
      <c r="H573" s="23">
        <v>6218.13</v>
      </c>
      <c r="I573" s="23">
        <v>485.82</v>
      </c>
      <c r="J573" s="21">
        <v>3629.49</v>
      </c>
      <c r="K573" s="24">
        <v>5632.05</v>
      </c>
      <c r="L573" s="24">
        <v>20224.86</v>
      </c>
      <c r="M573" s="24">
        <v>205.34</v>
      </c>
      <c r="N573" s="24">
        <v>7844.03</v>
      </c>
      <c r="O573" s="24">
        <v>2610.83</v>
      </c>
      <c r="P573" s="24">
        <v>17630.5</v>
      </c>
      <c r="Q573" s="20">
        <f t="shared" ref="Q573:Q581" si="25">SUM(D573:P573)</f>
        <v>94434.05</v>
      </c>
    </row>
    <row r="574" spans="1:17" x14ac:dyDescent="0.2">
      <c r="A574" s="27"/>
      <c r="B574" s="18" t="s">
        <v>398</v>
      </c>
      <c r="C574" s="18"/>
      <c r="D574" s="21">
        <v>0</v>
      </c>
      <c r="E574" s="21">
        <v>0</v>
      </c>
      <c r="F574" s="21">
        <v>0</v>
      </c>
      <c r="G574" s="21">
        <v>0</v>
      </c>
      <c r="H574" s="23">
        <v>0</v>
      </c>
      <c r="I574" s="23">
        <v>0</v>
      </c>
      <c r="J574" s="21">
        <v>2685.16</v>
      </c>
      <c r="K574" s="24">
        <v>2853.52</v>
      </c>
      <c r="L574" s="24">
        <v>10694.46</v>
      </c>
      <c r="M574" s="24">
        <v>0</v>
      </c>
      <c r="N574" s="24">
        <v>3081.65</v>
      </c>
      <c r="O574" s="24">
        <v>2566.4499999999998</v>
      </c>
      <c r="P574" s="24">
        <v>0</v>
      </c>
      <c r="Q574" s="20">
        <f t="shared" si="25"/>
        <v>21881.24</v>
      </c>
    </row>
    <row r="575" spans="1:17" x14ac:dyDescent="0.2">
      <c r="A575" s="27"/>
      <c r="B575" s="18" t="s">
        <v>399</v>
      </c>
      <c r="C575" s="18"/>
      <c r="D575" s="21">
        <v>83925</v>
      </c>
      <c r="E575" s="21">
        <v>694</v>
      </c>
      <c r="F575" s="21">
        <v>0</v>
      </c>
      <c r="G575" s="21">
        <v>0</v>
      </c>
      <c r="H575" s="23">
        <v>24036.82</v>
      </c>
      <c r="I575" s="23">
        <v>792.25</v>
      </c>
      <c r="J575" s="21">
        <v>5914.02</v>
      </c>
      <c r="K575" s="24">
        <v>6753.98</v>
      </c>
      <c r="L575" s="24">
        <v>26089.599999999999</v>
      </c>
      <c r="M575" s="24">
        <v>0</v>
      </c>
      <c r="N575" s="24">
        <v>8572.9</v>
      </c>
      <c r="O575" s="24">
        <v>7993.6299999999992</v>
      </c>
      <c r="P575" s="24">
        <v>33226.5</v>
      </c>
      <c r="Q575" s="20">
        <f t="shared" si="25"/>
        <v>197998.7</v>
      </c>
    </row>
    <row r="576" spans="1:17" x14ac:dyDescent="0.2">
      <c r="A576" s="27"/>
      <c r="B576" s="18" t="s">
        <v>400</v>
      </c>
      <c r="C576" s="18"/>
      <c r="D576" s="21">
        <v>27083</v>
      </c>
      <c r="E576" s="21">
        <v>0</v>
      </c>
      <c r="F576" s="21">
        <v>0</v>
      </c>
      <c r="G576" s="21">
        <v>0</v>
      </c>
      <c r="H576" s="23">
        <v>6774.8899999999985</v>
      </c>
      <c r="I576" s="23">
        <v>0</v>
      </c>
      <c r="J576" s="21">
        <v>3281.34</v>
      </c>
      <c r="K576" s="24">
        <v>4283</v>
      </c>
      <c r="L576" s="24">
        <v>15011.45</v>
      </c>
      <c r="M576" s="24">
        <v>314.33</v>
      </c>
      <c r="N576" s="24">
        <v>1393.1</v>
      </c>
      <c r="O576" s="24">
        <v>1415.74</v>
      </c>
      <c r="P576" s="24">
        <v>0</v>
      </c>
      <c r="Q576" s="20">
        <f t="shared" si="25"/>
        <v>59556.849999999991</v>
      </c>
    </row>
    <row r="577" spans="1:17" x14ac:dyDescent="0.2">
      <c r="A577" s="27"/>
      <c r="B577" s="18" t="s">
        <v>401</v>
      </c>
      <c r="C577" s="18"/>
      <c r="D577" s="21">
        <v>41972</v>
      </c>
      <c r="E577" s="21">
        <v>0</v>
      </c>
      <c r="F577" s="21">
        <v>0</v>
      </c>
      <c r="G577" s="21">
        <v>0</v>
      </c>
      <c r="H577" s="23">
        <v>8713.619999999999</v>
      </c>
      <c r="I577" s="23">
        <v>138.38</v>
      </c>
      <c r="J577" s="31">
        <v>1030.18</v>
      </c>
      <c r="K577" s="24">
        <v>865.85</v>
      </c>
      <c r="L577" s="24">
        <v>4159.8900000000003</v>
      </c>
      <c r="M577" s="24">
        <v>0</v>
      </c>
      <c r="N577" s="24">
        <v>2806.1800000000003</v>
      </c>
      <c r="O577" s="24">
        <v>643.66000000000008</v>
      </c>
      <c r="P577" s="24">
        <v>6690.66</v>
      </c>
      <c r="Q577" s="20">
        <f t="shared" si="25"/>
        <v>67020.42</v>
      </c>
    </row>
    <row r="578" spans="1:17" x14ac:dyDescent="0.2">
      <c r="A578" s="27"/>
      <c r="B578" s="18" t="s">
        <v>402</v>
      </c>
      <c r="C578" s="18"/>
      <c r="D578" s="21">
        <v>130626</v>
      </c>
      <c r="E578" s="21">
        <v>60</v>
      </c>
      <c r="F578" s="21">
        <v>0</v>
      </c>
      <c r="G578" s="21">
        <v>0</v>
      </c>
      <c r="H578" s="23">
        <v>36859.979999999996</v>
      </c>
      <c r="I578" s="23">
        <v>289.93</v>
      </c>
      <c r="J578" s="21">
        <v>2170.0700000000002</v>
      </c>
      <c r="K578" s="24">
        <v>2049.8200000000002</v>
      </c>
      <c r="L578" s="24">
        <v>11369.630000000001</v>
      </c>
      <c r="M578" s="24">
        <v>0</v>
      </c>
      <c r="N578" s="24">
        <v>1666.17</v>
      </c>
      <c r="O578" s="24">
        <v>3212.52</v>
      </c>
      <c r="P578" s="24">
        <v>19012.66</v>
      </c>
      <c r="Q578" s="20">
        <f t="shared" si="25"/>
        <v>207316.78</v>
      </c>
    </row>
    <row r="579" spans="1:17" x14ac:dyDescent="0.2">
      <c r="A579" s="27"/>
      <c r="B579" s="18" t="s">
        <v>403</v>
      </c>
      <c r="C579" s="18"/>
      <c r="D579" s="21">
        <v>456926</v>
      </c>
      <c r="E579" s="21">
        <v>0</v>
      </c>
      <c r="F579" s="21">
        <v>0</v>
      </c>
      <c r="G579" s="21">
        <v>21782.94</v>
      </c>
      <c r="H579" s="23">
        <v>132313.16</v>
      </c>
      <c r="I579" s="23">
        <v>574.4799999999999</v>
      </c>
      <c r="J579" s="31">
        <v>4287.67</v>
      </c>
      <c r="K579" s="24">
        <v>7604.02</v>
      </c>
      <c r="L579" s="24">
        <v>43263.770000000004</v>
      </c>
      <c r="M579" s="24">
        <v>0</v>
      </c>
      <c r="N579" s="24">
        <v>5659.97</v>
      </c>
      <c r="O579" s="24">
        <v>11669.089999999998</v>
      </c>
      <c r="P579" s="24">
        <v>40394.910000000003</v>
      </c>
      <c r="Q579" s="20">
        <f t="shared" si="25"/>
        <v>724476.01</v>
      </c>
    </row>
    <row r="580" spans="1:17" x14ac:dyDescent="0.2">
      <c r="A580" s="27"/>
      <c r="B580" s="18" t="s">
        <v>404</v>
      </c>
      <c r="C580" s="18"/>
      <c r="D580" s="21">
        <v>31018</v>
      </c>
      <c r="E580" s="21">
        <v>0</v>
      </c>
      <c r="F580" s="21">
        <v>0</v>
      </c>
      <c r="G580" s="21">
        <v>0</v>
      </c>
      <c r="H580" s="23">
        <v>8634.73</v>
      </c>
      <c r="I580" s="23">
        <v>0</v>
      </c>
      <c r="J580" s="21">
        <v>1330.65</v>
      </c>
      <c r="K580" s="24">
        <v>1847.92</v>
      </c>
      <c r="L580" s="24">
        <v>7466.03</v>
      </c>
      <c r="M580" s="24">
        <v>63.92</v>
      </c>
      <c r="N580" s="24">
        <v>1651.99</v>
      </c>
      <c r="O580" s="24">
        <v>358.11</v>
      </c>
      <c r="P580" s="24">
        <v>8199.23</v>
      </c>
      <c r="Q580" s="20">
        <f t="shared" si="25"/>
        <v>60570.579999999987</v>
      </c>
    </row>
    <row r="581" spans="1:17" x14ac:dyDescent="0.2">
      <c r="A581" s="27"/>
      <c r="B581" s="18" t="s">
        <v>405</v>
      </c>
      <c r="C581" s="18"/>
      <c r="D581" s="21">
        <v>47991</v>
      </c>
      <c r="E581" s="21">
        <v>0</v>
      </c>
      <c r="F581" s="21">
        <v>0</v>
      </c>
      <c r="G581" s="21">
        <v>0</v>
      </c>
      <c r="H581" s="23">
        <v>12174.93</v>
      </c>
      <c r="I581" s="23">
        <v>160.46</v>
      </c>
      <c r="J581" s="21">
        <v>1197.1099999999999</v>
      </c>
      <c r="K581" s="24">
        <v>1611.07</v>
      </c>
      <c r="L581" s="24">
        <v>7048.7300000000005</v>
      </c>
      <c r="M581" s="24">
        <v>0</v>
      </c>
      <c r="N581" s="24">
        <v>2800.27</v>
      </c>
      <c r="O581" s="24">
        <v>754.44</v>
      </c>
      <c r="P581" s="24">
        <v>14753.65</v>
      </c>
      <c r="Q581" s="20">
        <f t="shared" si="25"/>
        <v>88491.66</v>
      </c>
    </row>
    <row r="582" spans="1:17" x14ac:dyDescent="0.2">
      <c r="A582" s="18" t="s">
        <v>406</v>
      </c>
      <c r="B582" s="19"/>
      <c r="C582" s="19"/>
      <c r="I582" s="23"/>
      <c r="P582" s="24"/>
      <c r="Q582" s="20"/>
    </row>
    <row r="583" spans="1:17" x14ac:dyDescent="0.2">
      <c r="A583" s="25"/>
      <c r="B583" s="26" t="s">
        <v>407</v>
      </c>
      <c r="C583" s="26"/>
      <c r="D583" s="21">
        <v>7157685</v>
      </c>
      <c r="E583" s="21">
        <v>233837</v>
      </c>
      <c r="F583" s="21">
        <v>0</v>
      </c>
      <c r="G583" s="21">
        <v>0</v>
      </c>
      <c r="H583" s="23">
        <v>3002734</v>
      </c>
      <c r="I583" s="23">
        <v>11564.239999999998</v>
      </c>
      <c r="J583" s="31">
        <v>86106.239999999991</v>
      </c>
      <c r="K583" s="24">
        <v>183672.46</v>
      </c>
      <c r="L583" s="24">
        <v>838864.31</v>
      </c>
      <c r="M583" s="24">
        <v>11077.759999999998</v>
      </c>
      <c r="N583" s="24">
        <v>216577.50999999998</v>
      </c>
      <c r="O583" s="24">
        <v>141469.23000000001</v>
      </c>
      <c r="P583" s="24">
        <v>490312.13</v>
      </c>
      <c r="Q583" s="20">
        <f>SUM(D583:P583)</f>
        <v>12373899.880000003</v>
      </c>
    </row>
    <row r="584" spans="1:17" x14ac:dyDescent="0.2">
      <c r="A584" s="18" t="s">
        <v>408</v>
      </c>
      <c r="B584" s="19"/>
      <c r="C584" s="19"/>
      <c r="I584" s="23"/>
      <c r="P584" s="20"/>
      <c r="Q584" s="20"/>
    </row>
    <row r="585" spans="1:17" x14ac:dyDescent="0.2">
      <c r="A585" s="27"/>
      <c r="B585" s="18" t="s">
        <v>749</v>
      </c>
      <c r="C585" s="18"/>
      <c r="D585" s="21">
        <v>6636</v>
      </c>
      <c r="E585" s="21">
        <v>0</v>
      </c>
      <c r="F585" s="21">
        <v>0</v>
      </c>
      <c r="G585" s="21">
        <v>0</v>
      </c>
      <c r="H585" s="23">
        <v>70093.8</v>
      </c>
      <c r="I585" s="23">
        <v>201.36</v>
      </c>
      <c r="J585" s="21">
        <v>1516.66</v>
      </c>
      <c r="K585" s="24">
        <v>4215.68</v>
      </c>
      <c r="L585" s="24">
        <v>14623.220000000001</v>
      </c>
      <c r="M585" s="24">
        <v>0</v>
      </c>
      <c r="N585" s="24">
        <v>5950.34</v>
      </c>
      <c r="O585" s="24">
        <v>1170.71</v>
      </c>
      <c r="P585" s="24">
        <v>13551.58</v>
      </c>
      <c r="Q585" s="20">
        <f>SUM(D585:P585)</f>
        <v>117959.35</v>
      </c>
    </row>
    <row r="586" spans="1:17" x14ac:dyDescent="0.2">
      <c r="A586" s="27"/>
      <c r="B586" s="18" t="s">
        <v>409</v>
      </c>
      <c r="C586" s="18"/>
      <c r="D586" s="21">
        <v>1420335</v>
      </c>
      <c r="E586" s="21">
        <v>3745.26</v>
      </c>
      <c r="F586" s="21">
        <v>0</v>
      </c>
      <c r="G586" s="21">
        <v>7958.75</v>
      </c>
      <c r="H586" s="23">
        <v>884253.57</v>
      </c>
      <c r="I586" s="23">
        <v>2534.04</v>
      </c>
      <c r="J586" s="21">
        <v>19025.02</v>
      </c>
      <c r="K586" s="24">
        <v>32503.29</v>
      </c>
      <c r="L586" s="24">
        <v>142150.53</v>
      </c>
      <c r="M586" s="24">
        <v>2298.98</v>
      </c>
      <c r="N586" s="24">
        <v>52202.83</v>
      </c>
      <c r="O586" s="24">
        <v>23142.989999999998</v>
      </c>
      <c r="P586" s="24">
        <v>112864.59</v>
      </c>
      <c r="Q586" s="20">
        <f>SUM(D586:P586)</f>
        <v>2703014.85</v>
      </c>
    </row>
    <row r="587" spans="1:17" x14ac:dyDescent="0.2">
      <c r="A587" s="27"/>
      <c r="B587" s="18" t="s">
        <v>410</v>
      </c>
      <c r="C587" s="18"/>
      <c r="D587" s="21">
        <v>16692</v>
      </c>
      <c r="E587" s="21">
        <v>0</v>
      </c>
      <c r="F587" s="21">
        <v>0</v>
      </c>
      <c r="G587" s="21">
        <v>0</v>
      </c>
      <c r="H587" s="23">
        <v>90809.659999999989</v>
      </c>
      <c r="I587" s="23">
        <v>260.87</v>
      </c>
      <c r="J587" s="21">
        <v>1964.98</v>
      </c>
      <c r="K587" s="24">
        <v>3260.58</v>
      </c>
      <c r="L587" s="24">
        <v>7190.5199999999995</v>
      </c>
      <c r="M587" s="24">
        <v>0</v>
      </c>
      <c r="N587" s="24">
        <v>2809.1</v>
      </c>
      <c r="O587" s="24">
        <v>1620.54</v>
      </c>
      <c r="P587" s="24">
        <v>10801.67</v>
      </c>
      <c r="Q587" s="20">
        <f>SUM(D587:P587)</f>
        <v>135409.91999999998</v>
      </c>
    </row>
    <row r="588" spans="1:17" x14ac:dyDescent="0.2">
      <c r="A588" s="27"/>
      <c r="B588" s="18" t="s">
        <v>411</v>
      </c>
      <c r="C588" s="18"/>
      <c r="D588" s="21">
        <v>5349672</v>
      </c>
      <c r="E588" s="21">
        <v>51828</v>
      </c>
      <c r="F588" s="21">
        <v>0</v>
      </c>
      <c r="G588" s="21">
        <v>510731</v>
      </c>
      <c r="H588" s="23">
        <v>815520.77</v>
      </c>
      <c r="I588" s="23">
        <v>1251.1099999999999</v>
      </c>
      <c r="J588" s="21">
        <v>9419.5</v>
      </c>
      <c r="K588" s="24">
        <v>35061.78</v>
      </c>
      <c r="L588" s="24">
        <v>243951.34</v>
      </c>
      <c r="M588" s="24">
        <v>0</v>
      </c>
      <c r="N588" s="24">
        <v>20910.760000000002</v>
      </c>
      <c r="O588" s="24">
        <v>70336.34</v>
      </c>
      <c r="P588" s="24">
        <v>75868.89</v>
      </c>
      <c r="Q588" s="20">
        <f>SUM(D588:P588)</f>
        <v>7184551.4899999993</v>
      </c>
    </row>
    <row r="589" spans="1:17" x14ac:dyDescent="0.2">
      <c r="A589" s="27"/>
      <c r="B589" s="18" t="s">
        <v>412</v>
      </c>
      <c r="C589" s="18"/>
      <c r="D589" s="21">
        <v>1795182</v>
      </c>
      <c r="E589" s="21">
        <v>5826.75</v>
      </c>
      <c r="F589" s="21">
        <v>0</v>
      </c>
      <c r="G589" s="21">
        <v>405422</v>
      </c>
      <c r="H589" s="23">
        <v>85476.800000000003</v>
      </c>
      <c r="I589" s="23">
        <v>245.24</v>
      </c>
      <c r="J589" s="21">
        <v>1845.74</v>
      </c>
      <c r="K589" s="24">
        <v>7065.57</v>
      </c>
      <c r="L589" s="24">
        <v>103541.15</v>
      </c>
      <c r="M589" s="24">
        <v>0</v>
      </c>
      <c r="N589" s="24">
        <v>8689.25</v>
      </c>
      <c r="O589" s="24">
        <v>20176.18</v>
      </c>
      <c r="P589" s="24">
        <v>16563.47</v>
      </c>
      <c r="Q589" s="20">
        <f>SUM(D589:P589)</f>
        <v>2450034.1500000004</v>
      </c>
    </row>
    <row r="590" spans="1:17" x14ac:dyDescent="0.2">
      <c r="A590" s="27"/>
      <c r="B590" s="18" t="s">
        <v>695</v>
      </c>
      <c r="C590" s="32" t="s">
        <v>413</v>
      </c>
      <c r="I590" s="23"/>
      <c r="P590" s="24"/>
      <c r="Q590" s="20"/>
    </row>
    <row r="591" spans="1:17" x14ac:dyDescent="0.2">
      <c r="A591" s="27"/>
      <c r="B591" s="18" t="s">
        <v>414</v>
      </c>
      <c r="C591" s="18"/>
      <c r="D591" s="21">
        <v>4663</v>
      </c>
      <c r="E591" s="21">
        <v>0</v>
      </c>
      <c r="F591" s="21">
        <v>0</v>
      </c>
      <c r="G591" s="21">
        <v>0</v>
      </c>
      <c r="H591" s="23">
        <v>44633.81</v>
      </c>
      <c r="I591" s="23">
        <v>127.91999999999999</v>
      </c>
      <c r="J591" s="21">
        <v>963.41</v>
      </c>
      <c r="K591" s="24">
        <v>584.24</v>
      </c>
      <c r="L591" s="24">
        <v>2154.11</v>
      </c>
      <c r="M591" s="24">
        <v>147.51999999999998</v>
      </c>
      <c r="N591" s="24">
        <v>1534.67</v>
      </c>
      <c r="O591" s="24">
        <v>1098.08</v>
      </c>
      <c r="P591" s="24">
        <v>4858.62</v>
      </c>
      <c r="Q591" s="20">
        <f>SUM(D591:P591)</f>
        <v>60765.38</v>
      </c>
    </row>
    <row r="592" spans="1:17" x14ac:dyDescent="0.2">
      <c r="A592" s="18" t="s">
        <v>415</v>
      </c>
      <c r="B592" s="19"/>
      <c r="C592" s="19"/>
      <c r="I592" s="23"/>
      <c r="P592" s="24"/>
      <c r="Q592" s="20"/>
    </row>
    <row r="593" spans="1:17" x14ac:dyDescent="0.2">
      <c r="A593" s="27"/>
      <c r="B593" s="18" t="s">
        <v>266</v>
      </c>
      <c r="C593" s="18"/>
      <c r="D593" s="31">
        <v>549113</v>
      </c>
      <c r="E593" s="21">
        <v>46771.55</v>
      </c>
      <c r="F593" s="21">
        <v>0</v>
      </c>
      <c r="G593" s="21">
        <v>0</v>
      </c>
      <c r="H593" s="23">
        <v>407290.07000000007</v>
      </c>
      <c r="I593" s="23">
        <v>1379.0299999999997</v>
      </c>
      <c r="J593" s="31">
        <v>10330.450000000001</v>
      </c>
      <c r="K593" s="24">
        <v>15471.29</v>
      </c>
      <c r="L593" s="24">
        <v>63252.65</v>
      </c>
      <c r="M593" s="24">
        <v>2379.3900000000003</v>
      </c>
      <c r="N593" s="24">
        <v>30608.059999999998</v>
      </c>
      <c r="O593" s="24">
        <v>15952.449999999999</v>
      </c>
      <c r="P593" s="24">
        <v>60622.89</v>
      </c>
      <c r="Q593" s="20">
        <f>SUM(D593:P593)</f>
        <v>1203170.8299999998</v>
      </c>
    </row>
    <row r="594" spans="1:17" x14ac:dyDescent="0.2">
      <c r="A594" s="27"/>
      <c r="B594" s="18" t="s">
        <v>416</v>
      </c>
      <c r="C594" s="18"/>
      <c r="D594" s="21">
        <v>228166</v>
      </c>
      <c r="E594" s="21">
        <v>4385</v>
      </c>
      <c r="F594" s="21">
        <v>0</v>
      </c>
      <c r="G594" s="21">
        <v>0</v>
      </c>
      <c r="H594" s="23">
        <v>114410.24000000002</v>
      </c>
      <c r="I594" s="23">
        <v>387.75</v>
      </c>
      <c r="J594" s="21">
        <v>2909.31</v>
      </c>
      <c r="K594" s="24">
        <v>3321.87</v>
      </c>
      <c r="L594" s="24">
        <v>19278.78</v>
      </c>
      <c r="M594" s="24">
        <v>661.42000000000007</v>
      </c>
      <c r="N594" s="24">
        <v>5916.1900000000005</v>
      </c>
      <c r="O594" s="24">
        <v>2615.9700000000003</v>
      </c>
      <c r="P594" s="24">
        <v>19783.75</v>
      </c>
      <c r="Q594" s="20">
        <f>SUM(D594:P594)</f>
        <v>401836.27999999991</v>
      </c>
    </row>
    <row r="595" spans="1:17" x14ac:dyDescent="0.2">
      <c r="A595" s="18" t="s">
        <v>417</v>
      </c>
      <c r="B595" s="19"/>
      <c r="C595" s="19"/>
      <c r="I595" s="23"/>
      <c r="P595" s="24"/>
      <c r="Q595" s="20"/>
    </row>
    <row r="596" spans="1:17" x14ac:dyDescent="0.2">
      <c r="A596" s="27"/>
      <c r="B596" s="18" t="s">
        <v>418</v>
      </c>
      <c r="C596" s="18"/>
      <c r="D596" s="21">
        <v>4273128</v>
      </c>
      <c r="E596" s="21">
        <v>152887.31</v>
      </c>
      <c r="F596" s="21">
        <v>0</v>
      </c>
      <c r="G596" s="21">
        <v>0</v>
      </c>
      <c r="H596" s="23">
        <v>1304577.26</v>
      </c>
      <c r="I596" s="23">
        <v>5224.3200000000006</v>
      </c>
      <c r="J596" s="21">
        <v>39046.839999999997</v>
      </c>
      <c r="K596" s="24">
        <v>98179.99</v>
      </c>
      <c r="L596" s="24">
        <v>421227.79</v>
      </c>
      <c r="M596" s="24">
        <v>33822.46</v>
      </c>
      <c r="N596" s="24">
        <v>130445.61</v>
      </c>
      <c r="O596" s="24">
        <v>72603.98</v>
      </c>
      <c r="P596" s="24">
        <v>227774.55</v>
      </c>
      <c r="Q596" s="20">
        <f>SUM(D596:P596)</f>
        <v>6758918.1100000003</v>
      </c>
    </row>
    <row r="597" spans="1:17" x14ac:dyDescent="0.2">
      <c r="A597" s="18" t="s">
        <v>419</v>
      </c>
      <c r="B597" s="19"/>
      <c r="C597" s="19"/>
      <c r="I597" s="23"/>
      <c r="P597" s="24"/>
      <c r="Q597" s="20"/>
    </row>
    <row r="598" spans="1:17" x14ac:dyDescent="0.2">
      <c r="A598" s="27"/>
      <c r="B598" s="18" t="s">
        <v>420</v>
      </c>
      <c r="C598" s="18"/>
      <c r="D598" s="21">
        <v>1218692</v>
      </c>
      <c r="E598" s="21">
        <v>0</v>
      </c>
      <c r="F598" s="21">
        <v>0</v>
      </c>
      <c r="G598" s="21">
        <v>0</v>
      </c>
      <c r="H598" s="23">
        <v>918471.8</v>
      </c>
      <c r="I598" s="23">
        <v>3193.1099999999997</v>
      </c>
      <c r="J598" s="21">
        <v>23913.62</v>
      </c>
      <c r="K598" s="24">
        <v>68940.72</v>
      </c>
      <c r="L598" s="24">
        <v>268540.08</v>
      </c>
      <c r="M598" s="24">
        <v>0</v>
      </c>
      <c r="N598" s="24">
        <v>60545.34</v>
      </c>
      <c r="O598" s="24">
        <v>36372.290000000008</v>
      </c>
      <c r="P598" s="24">
        <v>154025.91</v>
      </c>
      <c r="Q598" s="20">
        <f t="shared" ref="Q598:Q607" si="26">SUM(D598:P598)</f>
        <v>2752694.87</v>
      </c>
    </row>
    <row r="599" spans="1:17" x14ac:dyDescent="0.2">
      <c r="A599" s="27"/>
      <c r="B599" s="18" t="s">
        <v>421</v>
      </c>
      <c r="C599" s="18"/>
      <c r="D599" s="21">
        <v>385798</v>
      </c>
      <c r="E599" s="21">
        <v>1090.6500000000001</v>
      </c>
      <c r="F599" s="21">
        <v>0</v>
      </c>
      <c r="G599" s="21">
        <v>0</v>
      </c>
      <c r="H599" s="23">
        <v>291039.98</v>
      </c>
      <c r="I599" s="23">
        <v>1011.5</v>
      </c>
      <c r="J599" s="21">
        <v>7568.99</v>
      </c>
      <c r="K599" s="24">
        <v>7549.13</v>
      </c>
      <c r="L599" s="24">
        <v>39037.56</v>
      </c>
      <c r="M599" s="24">
        <v>0</v>
      </c>
      <c r="N599" s="24">
        <v>20359.7</v>
      </c>
      <c r="O599" s="24">
        <v>10418.15</v>
      </c>
      <c r="P599" s="24">
        <v>52959.89</v>
      </c>
      <c r="Q599" s="20">
        <f t="shared" si="26"/>
        <v>816833.55</v>
      </c>
    </row>
    <row r="600" spans="1:17" x14ac:dyDescent="0.2">
      <c r="A600" s="27"/>
      <c r="B600" s="18" t="s">
        <v>422</v>
      </c>
      <c r="C600" s="18"/>
      <c r="D600" s="21">
        <v>19615</v>
      </c>
      <c r="E600" s="21">
        <v>125</v>
      </c>
      <c r="F600" s="21">
        <v>0</v>
      </c>
      <c r="G600" s="21">
        <v>0</v>
      </c>
      <c r="H600" s="23">
        <v>17794.3</v>
      </c>
      <c r="I600" s="23">
        <v>61.9</v>
      </c>
      <c r="J600" s="21">
        <v>462.63</v>
      </c>
      <c r="K600" s="24">
        <v>0</v>
      </c>
      <c r="L600" s="24">
        <v>548.16</v>
      </c>
      <c r="M600" s="24">
        <v>0</v>
      </c>
      <c r="N600" s="24">
        <v>2458.6200000000003</v>
      </c>
      <c r="O600" s="24">
        <v>179.96</v>
      </c>
      <c r="P600" s="24">
        <v>2076.0100000000002</v>
      </c>
      <c r="Q600" s="20">
        <f t="shared" si="26"/>
        <v>43321.580000000009</v>
      </c>
    </row>
    <row r="601" spans="1:17" x14ac:dyDescent="0.2">
      <c r="A601" s="27"/>
      <c r="B601" s="18" t="s">
        <v>423</v>
      </c>
      <c r="C601" s="18"/>
      <c r="D601" s="21">
        <v>1438420</v>
      </c>
      <c r="E601" s="21">
        <v>68360.509999999995</v>
      </c>
      <c r="F601" s="21">
        <v>0</v>
      </c>
      <c r="G601" s="21">
        <v>0</v>
      </c>
      <c r="H601" s="23">
        <v>863869.48</v>
      </c>
      <c r="I601" s="23">
        <v>3003.36</v>
      </c>
      <c r="J601" s="21">
        <v>22492.35</v>
      </c>
      <c r="K601" s="24">
        <v>59508.86</v>
      </c>
      <c r="L601" s="24">
        <v>228751.07</v>
      </c>
      <c r="M601" s="24">
        <v>14728.02</v>
      </c>
      <c r="N601" s="24">
        <v>59064.149999999994</v>
      </c>
      <c r="O601" s="24">
        <v>34389.379999999997</v>
      </c>
      <c r="P601" s="24">
        <v>144121.85999999999</v>
      </c>
      <c r="Q601" s="20">
        <f t="shared" si="26"/>
        <v>2936709.0399999996</v>
      </c>
    </row>
    <row r="602" spans="1:17" x14ac:dyDescent="0.2">
      <c r="A602" s="27"/>
      <c r="B602" s="18" t="s">
        <v>424</v>
      </c>
      <c r="C602" s="18"/>
      <c r="D602" s="21">
        <v>119805</v>
      </c>
      <c r="E602" s="21">
        <v>325</v>
      </c>
      <c r="F602" s="21">
        <v>0</v>
      </c>
      <c r="G602" s="21">
        <v>0</v>
      </c>
      <c r="H602" s="23">
        <v>79311.09</v>
      </c>
      <c r="I602" s="23">
        <v>275.71000000000004</v>
      </c>
      <c r="J602" s="21">
        <v>2065.13</v>
      </c>
      <c r="K602" s="24">
        <v>3584</v>
      </c>
      <c r="L602" s="24">
        <v>12892.619999999999</v>
      </c>
      <c r="M602" s="24">
        <v>5.17</v>
      </c>
      <c r="N602" s="24">
        <v>5772.58</v>
      </c>
      <c r="O602" s="24">
        <v>537.32000000000005</v>
      </c>
      <c r="P602" s="24">
        <v>15143.31</v>
      </c>
      <c r="Q602" s="20">
        <f t="shared" si="26"/>
        <v>239716.93</v>
      </c>
    </row>
    <row r="603" spans="1:17" x14ac:dyDescent="0.2">
      <c r="A603" s="27"/>
      <c r="B603" s="18" t="s">
        <v>425</v>
      </c>
      <c r="C603" s="18"/>
      <c r="D603" s="21">
        <v>31842806</v>
      </c>
      <c r="E603" s="21">
        <v>668604.23</v>
      </c>
      <c r="F603" s="21">
        <v>0</v>
      </c>
      <c r="G603" s="21">
        <v>1689560.71</v>
      </c>
      <c r="H603" s="23">
        <v>15940991.960000001</v>
      </c>
      <c r="I603" s="23">
        <v>55458.97</v>
      </c>
      <c r="J603" s="21">
        <v>416084.76</v>
      </c>
      <c r="K603" s="24">
        <v>1067141.05</v>
      </c>
      <c r="L603" s="24">
        <v>4217023.5199999996</v>
      </c>
      <c r="M603" s="24">
        <v>1296.1199999999999</v>
      </c>
      <c r="N603" s="24">
        <v>997289.46000000008</v>
      </c>
      <c r="O603" s="24">
        <v>908090.53</v>
      </c>
      <c r="P603" s="24">
        <v>2235741.2000000002</v>
      </c>
      <c r="Q603" s="20">
        <f t="shared" si="26"/>
        <v>60040088.50999999</v>
      </c>
    </row>
    <row r="604" spans="1:17" x14ac:dyDescent="0.2">
      <c r="A604" s="27"/>
      <c r="B604" s="18" t="s">
        <v>426</v>
      </c>
      <c r="C604" s="18"/>
      <c r="D604" s="21">
        <v>550089</v>
      </c>
      <c r="E604" s="21">
        <v>12944.36</v>
      </c>
      <c r="F604" s="21">
        <v>0</v>
      </c>
      <c r="G604" s="21">
        <v>0</v>
      </c>
      <c r="H604" s="23">
        <v>459939.69</v>
      </c>
      <c r="I604" s="23">
        <v>1690.48</v>
      </c>
      <c r="J604" s="21">
        <v>12662.68</v>
      </c>
      <c r="K604" s="24">
        <v>13689.45</v>
      </c>
      <c r="L604" s="24">
        <v>66790.680000000008</v>
      </c>
      <c r="M604" s="24">
        <v>0</v>
      </c>
      <c r="N604" s="24">
        <v>27855.399999999998</v>
      </c>
      <c r="O604" s="24">
        <v>5010.33</v>
      </c>
      <c r="P604" s="24">
        <v>77492.31</v>
      </c>
      <c r="Q604" s="20">
        <f t="shared" si="26"/>
        <v>1228164.3800000001</v>
      </c>
    </row>
    <row r="605" spans="1:17" x14ac:dyDescent="0.2">
      <c r="A605" s="27"/>
      <c r="B605" s="18" t="s">
        <v>427</v>
      </c>
      <c r="C605" s="18"/>
      <c r="D605" s="21">
        <v>89764</v>
      </c>
      <c r="E605" s="21">
        <v>649.25</v>
      </c>
      <c r="F605" s="21">
        <v>0</v>
      </c>
      <c r="G605" s="21">
        <v>0</v>
      </c>
      <c r="H605" s="23">
        <v>81808.05</v>
      </c>
      <c r="I605" s="23">
        <v>284.26</v>
      </c>
      <c r="J605" s="21">
        <v>2127.14</v>
      </c>
      <c r="K605" s="24">
        <v>3519.73</v>
      </c>
      <c r="L605" s="24">
        <v>14580.8</v>
      </c>
      <c r="M605" s="24">
        <v>7.03</v>
      </c>
      <c r="N605" s="24">
        <v>14167.85</v>
      </c>
      <c r="O605" s="24">
        <v>3073.6399999999994</v>
      </c>
      <c r="P605" s="24">
        <v>13636.25</v>
      </c>
      <c r="Q605" s="20">
        <f t="shared" si="26"/>
        <v>223618</v>
      </c>
    </row>
    <row r="606" spans="1:17" x14ac:dyDescent="0.2">
      <c r="A606" s="27"/>
      <c r="B606" s="18" t="s">
        <v>428</v>
      </c>
      <c r="C606" s="18"/>
      <c r="D606" s="21">
        <v>100788</v>
      </c>
      <c r="E606" s="21">
        <v>0</v>
      </c>
      <c r="F606" s="21">
        <v>0</v>
      </c>
      <c r="G606" s="21">
        <v>0</v>
      </c>
      <c r="H606" s="23">
        <v>76615.73000000001</v>
      </c>
      <c r="I606" s="23">
        <v>266.31</v>
      </c>
      <c r="J606" s="21">
        <v>1993.59</v>
      </c>
      <c r="K606" s="24">
        <v>0</v>
      </c>
      <c r="L606" s="24">
        <v>2878.52</v>
      </c>
      <c r="M606" s="24">
        <v>0</v>
      </c>
      <c r="N606" s="24">
        <v>5017.75</v>
      </c>
      <c r="O606" s="24">
        <v>1550.03</v>
      </c>
      <c r="P606" s="24">
        <v>13011.42</v>
      </c>
      <c r="Q606" s="20">
        <f t="shared" si="26"/>
        <v>202121.35</v>
      </c>
    </row>
    <row r="607" spans="1:17" x14ac:dyDescent="0.2">
      <c r="A607" s="27"/>
      <c r="B607" s="18" t="s">
        <v>429</v>
      </c>
      <c r="C607" s="18"/>
      <c r="D607" s="21">
        <v>3483504</v>
      </c>
      <c r="E607" s="21">
        <v>12761.5</v>
      </c>
      <c r="F607" s="21">
        <v>0</v>
      </c>
      <c r="G607" s="21">
        <v>0</v>
      </c>
      <c r="H607" s="23">
        <v>1730375.3399999999</v>
      </c>
      <c r="I607" s="23">
        <v>6016.04</v>
      </c>
      <c r="J607" s="21">
        <v>45056.25</v>
      </c>
      <c r="K607" s="24">
        <v>25451</v>
      </c>
      <c r="L607" s="24">
        <v>185237.12</v>
      </c>
      <c r="M607" s="24">
        <v>0</v>
      </c>
      <c r="N607" s="24">
        <v>64287.39</v>
      </c>
      <c r="O607" s="24">
        <v>73382.350000000006</v>
      </c>
      <c r="P607" s="24">
        <v>265584.99</v>
      </c>
      <c r="Q607" s="20">
        <f t="shared" si="26"/>
        <v>5891655.9799999995</v>
      </c>
    </row>
    <row r="608" spans="1:17" x14ac:dyDescent="0.2">
      <c r="A608" s="18" t="s">
        <v>430</v>
      </c>
      <c r="B608" s="19"/>
      <c r="C608" s="19"/>
      <c r="D608" s="20"/>
      <c r="I608" s="23"/>
      <c r="P608" s="20"/>
      <c r="Q608" s="20"/>
    </row>
    <row r="609" spans="1:17" x14ac:dyDescent="0.2">
      <c r="A609" s="27"/>
      <c r="B609" s="18" t="s">
        <v>116</v>
      </c>
      <c r="C609" s="18"/>
      <c r="D609" s="21">
        <v>518083</v>
      </c>
      <c r="E609" s="21">
        <v>10716.57</v>
      </c>
      <c r="F609" s="21">
        <v>0</v>
      </c>
      <c r="G609" s="21">
        <v>19882</v>
      </c>
      <c r="H609" s="23">
        <v>198703.38000000003</v>
      </c>
      <c r="I609" s="23">
        <v>625.82999999999993</v>
      </c>
      <c r="J609" s="21">
        <v>4697.83</v>
      </c>
      <c r="K609" s="24">
        <v>14084.87</v>
      </c>
      <c r="L609" s="24">
        <v>54844.85</v>
      </c>
      <c r="M609" s="24">
        <v>5636.91</v>
      </c>
      <c r="N609" s="24">
        <v>20864.510000000002</v>
      </c>
      <c r="O609" s="24">
        <v>8706.4500000000007</v>
      </c>
      <c r="P609" s="24">
        <v>32272.71</v>
      </c>
      <c r="Q609" s="20">
        <f>SUM(D609:P609)</f>
        <v>889118.9099999998</v>
      </c>
    </row>
    <row r="610" spans="1:17" x14ac:dyDescent="0.2">
      <c r="A610" s="27"/>
      <c r="B610" s="18" t="s">
        <v>431</v>
      </c>
      <c r="C610" s="18"/>
      <c r="D610" s="21">
        <v>621626</v>
      </c>
      <c r="E610" s="21">
        <v>5545</v>
      </c>
      <c r="F610" s="21">
        <v>0</v>
      </c>
      <c r="G610" s="21">
        <v>0</v>
      </c>
      <c r="H610" s="23">
        <v>148528.43</v>
      </c>
      <c r="I610" s="23">
        <v>455.51</v>
      </c>
      <c r="J610" s="21">
        <v>3410.35</v>
      </c>
      <c r="K610" s="24">
        <v>5664.56</v>
      </c>
      <c r="L610" s="24">
        <v>38385.850000000006</v>
      </c>
      <c r="M610" s="24">
        <v>0</v>
      </c>
      <c r="N610" s="24">
        <v>13779.25</v>
      </c>
      <c r="O610" s="24">
        <v>12285.14</v>
      </c>
      <c r="P610" s="24">
        <v>30875.13</v>
      </c>
      <c r="Q610" s="20">
        <f>SUM(D610:P610)</f>
        <v>880555.22</v>
      </c>
    </row>
    <row r="611" spans="1:17" x14ac:dyDescent="0.2">
      <c r="A611" s="27"/>
      <c r="B611" s="18" t="s">
        <v>432</v>
      </c>
      <c r="C611" s="18"/>
      <c r="D611" s="21">
        <v>980533</v>
      </c>
      <c r="E611" s="21">
        <v>0</v>
      </c>
      <c r="F611" s="21">
        <v>0</v>
      </c>
      <c r="G611" s="21">
        <v>16293.73</v>
      </c>
      <c r="H611" s="23">
        <v>340083.34</v>
      </c>
      <c r="I611" s="23">
        <v>1072.2800000000002</v>
      </c>
      <c r="J611" s="21">
        <v>8065.01</v>
      </c>
      <c r="K611" s="24">
        <v>14179.37</v>
      </c>
      <c r="L611" s="24">
        <v>74524.100000000006</v>
      </c>
      <c r="M611" s="24">
        <v>4835.71</v>
      </c>
      <c r="N611" s="24">
        <v>29438.260000000002</v>
      </c>
      <c r="O611" s="24">
        <v>18493.419999999998</v>
      </c>
      <c r="P611" s="24">
        <v>68700.45</v>
      </c>
      <c r="Q611" s="20">
        <f>SUM(D611:P611)</f>
        <v>1556218.6700000002</v>
      </c>
    </row>
    <row r="612" spans="1:17" x14ac:dyDescent="0.2">
      <c r="A612" s="18" t="s">
        <v>433</v>
      </c>
      <c r="B612" s="19"/>
      <c r="C612" s="19"/>
      <c r="I612" s="23"/>
      <c r="P612" s="24"/>
      <c r="Q612" s="20"/>
    </row>
    <row r="613" spans="1:17" x14ac:dyDescent="0.2">
      <c r="A613" s="25"/>
      <c r="B613" s="26" t="s">
        <v>434</v>
      </c>
      <c r="C613" s="26"/>
      <c r="D613" s="21">
        <v>2692647</v>
      </c>
      <c r="E613" s="21">
        <v>224463.75</v>
      </c>
      <c r="F613" s="21">
        <v>0</v>
      </c>
      <c r="G613" s="21">
        <v>0</v>
      </c>
      <c r="H613" s="23">
        <v>2056042.15</v>
      </c>
      <c r="I613" s="23">
        <v>7466.8600000000006</v>
      </c>
      <c r="J613" s="21">
        <v>56021.05</v>
      </c>
      <c r="K613" s="24">
        <v>81339.039999999994</v>
      </c>
      <c r="L613" s="24">
        <v>332538.18000000005</v>
      </c>
      <c r="M613" s="24">
        <v>15448.46</v>
      </c>
      <c r="N613" s="24">
        <v>116271.08</v>
      </c>
      <c r="O613" s="24">
        <v>113531.34</v>
      </c>
      <c r="P613" s="24">
        <v>325393.2</v>
      </c>
      <c r="Q613" s="20">
        <f>SUM(D613:P613)</f>
        <v>6021162.1100000003</v>
      </c>
    </row>
    <row r="614" spans="1:17" x14ac:dyDescent="0.2">
      <c r="A614" s="27"/>
      <c r="B614" s="18" t="s">
        <v>435</v>
      </c>
      <c r="C614" s="18"/>
      <c r="D614" s="21">
        <v>14648236</v>
      </c>
      <c r="E614" s="21">
        <v>318792.01</v>
      </c>
      <c r="F614" s="21">
        <v>0</v>
      </c>
      <c r="G614" s="21">
        <v>0</v>
      </c>
      <c r="H614" s="23">
        <v>4595665.9000000004</v>
      </c>
      <c r="I614" s="23">
        <v>16326.130000000001</v>
      </c>
      <c r="J614" s="21">
        <v>122458.39</v>
      </c>
      <c r="K614" s="24">
        <v>380310.2</v>
      </c>
      <c r="L614" s="24">
        <v>1465922.6099999999</v>
      </c>
      <c r="M614" s="24">
        <v>92832.88</v>
      </c>
      <c r="N614" s="24">
        <v>212691.26</v>
      </c>
      <c r="O614" s="24">
        <v>159774.64000000001</v>
      </c>
      <c r="P614" s="24">
        <v>687760.82</v>
      </c>
      <c r="Q614" s="20">
        <f>SUM(D614:P614)</f>
        <v>22700770.84</v>
      </c>
    </row>
    <row r="615" spans="1:17" x14ac:dyDescent="0.2">
      <c r="A615" s="27"/>
      <c r="B615" s="18" t="s">
        <v>436</v>
      </c>
      <c r="C615" s="18"/>
      <c r="D615" s="21">
        <v>164502</v>
      </c>
      <c r="E615" s="21">
        <v>1200</v>
      </c>
      <c r="F615" s="21">
        <v>0</v>
      </c>
      <c r="G615" s="21">
        <v>0</v>
      </c>
      <c r="H615" s="23">
        <v>207780.38</v>
      </c>
      <c r="I615" s="23">
        <v>737.15000000000009</v>
      </c>
      <c r="J615" s="21">
        <v>0</v>
      </c>
      <c r="K615" s="24">
        <v>6346.86</v>
      </c>
      <c r="L615" s="24">
        <v>25177.49</v>
      </c>
      <c r="M615" s="24">
        <v>1124.53</v>
      </c>
      <c r="N615" s="24">
        <v>2715.7</v>
      </c>
      <c r="O615" s="24">
        <v>2711.44</v>
      </c>
      <c r="P615" s="24">
        <v>34555.550000000003</v>
      </c>
      <c r="Q615" s="20">
        <f>SUM(D615:P615)</f>
        <v>446851.10000000003</v>
      </c>
    </row>
    <row r="616" spans="1:17" x14ac:dyDescent="0.2">
      <c r="A616" s="27"/>
      <c r="B616" s="18" t="s">
        <v>667</v>
      </c>
      <c r="C616" s="32" t="s">
        <v>154</v>
      </c>
      <c r="I616" s="23"/>
      <c r="P616" s="24"/>
      <c r="Q616" s="20"/>
    </row>
    <row r="617" spans="1:17" x14ac:dyDescent="0.2">
      <c r="A617" s="27"/>
      <c r="B617" s="18" t="s">
        <v>437</v>
      </c>
      <c r="C617" s="19"/>
      <c r="D617" s="21">
        <v>964895</v>
      </c>
      <c r="E617" s="21">
        <v>12190.65</v>
      </c>
      <c r="F617" s="21">
        <v>0</v>
      </c>
      <c r="G617" s="21">
        <v>0</v>
      </c>
      <c r="H617" s="23">
        <v>477769.1</v>
      </c>
      <c r="I617" s="23">
        <v>1696.29</v>
      </c>
      <c r="J617" s="21">
        <v>12710.38</v>
      </c>
      <c r="K617" s="24">
        <v>21928.3</v>
      </c>
      <c r="L617" s="24">
        <v>86108.680000000008</v>
      </c>
      <c r="M617" s="24">
        <v>6913.63</v>
      </c>
      <c r="N617" s="24">
        <v>42947.01</v>
      </c>
      <c r="O617" s="24">
        <v>14148.41</v>
      </c>
      <c r="P617" s="24">
        <v>92401.37</v>
      </c>
      <c r="Q617" s="20">
        <f>SUM(D617:P617)</f>
        <v>1733708.8199999998</v>
      </c>
    </row>
    <row r="618" spans="1:17" x14ac:dyDescent="0.2">
      <c r="A618" s="27"/>
      <c r="B618" s="18" t="s">
        <v>438</v>
      </c>
      <c r="C618" s="19"/>
      <c r="D618" s="21">
        <v>772087</v>
      </c>
      <c r="E618" s="21">
        <v>15537</v>
      </c>
      <c r="F618" s="21">
        <v>0</v>
      </c>
      <c r="G618" s="21">
        <v>0</v>
      </c>
      <c r="H618" s="23">
        <v>303475.69999999995</v>
      </c>
      <c r="I618" s="23">
        <v>1077.7</v>
      </c>
      <c r="J618" s="21">
        <v>0</v>
      </c>
      <c r="K618" s="24">
        <v>-21.199999999999818</v>
      </c>
      <c r="L618" s="24">
        <v>19985.940000000002</v>
      </c>
      <c r="M618" s="24">
        <v>4337.8899999999994</v>
      </c>
      <c r="N618" s="24">
        <v>14202.3</v>
      </c>
      <c r="O618" s="24">
        <v>10582.96</v>
      </c>
      <c r="P618" s="24">
        <v>52317.18</v>
      </c>
      <c r="Q618" s="20">
        <f>SUM(D618:P618)</f>
        <v>1193582.4699999997</v>
      </c>
    </row>
    <row r="619" spans="1:17" x14ac:dyDescent="0.2">
      <c r="A619" s="27"/>
      <c r="B619" s="18" t="s">
        <v>439</v>
      </c>
      <c r="C619" s="19"/>
      <c r="D619" s="21">
        <v>2477958</v>
      </c>
      <c r="E619" s="21">
        <v>0</v>
      </c>
      <c r="F619" s="21">
        <v>0</v>
      </c>
      <c r="G619" s="21">
        <v>0</v>
      </c>
      <c r="H619" s="23">
        <v>744379.81</v>
      </c>
      <c r="I619" s="23">
        <v>2645.3</v>
      </c>
      <c r="J619" s="21">
        <v>19854.900000000001</v>
      </c>
      <c r="K619" s="24">
        <v>84244.76</v>
      </c>
      <c r="L619" s="24">
        <v>314246.89</v>
      </c>
      <c r="M619" s="24">
        <v>9709.01</v>
      </c>
      <c r="N619" s="24">
        <v>26985.200000000001</v>
      </c>
      <c r="O619" s="24">
        <v>26177.3</v>
      </c>
      <c r="P619" s="24">
        <v>123242.63</v>
      </c>
      <c r="Q619" s="20">
        <f>SUM(D619:P619)</f>
        <v>3829443.7999999993</v>
      </c>
    </row>
    <row r="620" spans="1:17" x14ac:dyDescent="0.2">
      <c r="A620" s="27"/>
      <c r="B620" s="18" t="s">
        <v>750</v>
      </c>
      <c r="C620" s="19"/>
      <c r="D620" s="21">
        <v>6913</v>
      </c>
      <c r="E620" s="21">
        <v>0</v>
      </c>
      <c r="F620" s="21">
        <v>0</v>
      </c>
      <c r="G620" s="21">
        <v>0</v>
      </c>
      <c r="H620" s="23">
        <v>40847.440000000002</v>
      </c>
      <c r="I620" s="23">
        <v>145.07</v>
      </c>
      <c r="J620" s="21">
        <v>0</v>
      </c>
      <c r="K620" s="24">
        <v>3575.73</v>
      </c>
      <c r="L620" s="24">
        <v>11147.490000000002</v>
      </c>
      <c r="M620" s="24">
        <v>0</v>
      </c>
      <c r="N620" s="24">
        <v>3949.09</v>
      </c>
      <c r="O620" s="24">
        <v>844.1400000000001</v>
      </c>
      <c r="P620" s="24">
        <v>11126.6</v>
      </c>
      <c r="Q620" s="20">
        <f>SUM(D620:P620)</f>
        <v>78548.560000000012</v>
      </c>
    </row>
    <row r="621" spans="1:17" x14ac:dyDescent="0.2">
      <c r="A621" s="27"/>
      <c r="B621" s="18" t="s">
        <v>440</v>
      </c>
      <c r="C621" s="19"/>
      <c r="D621" s="21">
        <v>23177</v>
      </c>
      <c r="E621" s="21">
        <v>0</v>
      </c>
      <c r="F621" s="21">
        <v>0</v>
      </c>
      <c r="G621" s="21">
        <v>0</v>
      </c>
      <c r="H621" s="23">
        <v>71512.47</v>
      </c>
      <c r="I621" s="23">
        <v>254.01999999999998</v>
      </c>
      <c r="J621" s="31">
        <v>0</v>
      </c>
      <c r="K621" s="24">
        <v>2277.37</v>
      </c>
      <c r="L621" s="24">
        <v>5300.01</v>
      </c>
      <c r="M621" s="24">
        <v>1930.81</v>
      </c>
      <c r="N621" s="24">
        <v>3772.29</v>
      </c>
      <c r="O621" s="24">
        <v>1477.7</v>
      </c>
      <c r="P621" s="24">
        <v>14148.72</v>
      </c>
      <c r="Q621" s="20">
        <f>SUM(D621:P621)</f>
        <v>123850.38999999998</v>
      </c>
    </row>
    <row r="622" spans="1:17" x14ac:dyDescent="0.2">
      <c r="A622" s="27"/>
      <c r="B622" s="18" t="s">
        <v>696</v>
      </c>
      <c r="C622" s="19" t="s">
        <v>441</v>
      </c>
      <c r="I622" s="23"/>
      <c r="P622" s="41"/>
      <c r="Q622" s="20"/>
    </row>
    <row r="623" spans="1:17" x14ac:dyDescent="0.2">
      <c r="A623" s="27"/>
      <c r="B623" s="18" t="s">
        <v>442</v>
      </c>
      <c r="C623" s="18"/>
      <c r="D623" s="21">
        <v>536470</v>
      </c>
      <c r="E623" s="21">
        <v>0</v>
      </c>
      <c r="F623" s="21">
        <v>0</v>
      </c>
      <c r="G623" s="21">
        <v>0</v>
      </c>
      <c r="H623" s="23">
        <v>1188022.94</v>
      </c>
      <c r="I623" s="23">
        <v>4219.74</v>
      </c>
      <c r="J623" s="21">
        <v>0</v>
      </c>
      <c r="K623" s="24">
        <v>51443</v>
      </c>
      <c r="L623" s="24">
        <v>189810.87</v>
      </c>
      <c r="M623" s="24">
        <v>6700.42</v>
      </c>
      <c r="N623" s="24">
        <v>27325.279999999999</v>
      </c>
      <c r="O623" s="24">
        <v>47891.600000000006</v>
      </c>
      <c r="P623" s="24">
        <v>152710.78</v>
      </c>
      <c r="Q623" s="20">
        <f>SUM(D623:P623)</f>
        <v>2204594.63</v>
      </c>
    </row>
    <row r="624" spans="1:17" x14ac:dyDescent="0.2">
      <c r="A624" s="2" t="s">
        <v>710</v>
      </c>
      <c r="B624" s="2"/>
      <c r="C624" s="2"/>
      <c r="D624" s="3"/>
      <c r="E624" s="35"/>
      <c r="F624" s="35"/>
      <c r="G624" s="36"/>
      <c r="H624" s="3"/>
      <c r="I624" s="3"/>
      <c r="J624" s="3"/>
      <c r="K624" s="3"/>
      <c r="L624" s="3"/>
      <c r="M624" s="3"/>
      <c r="N624" s="3"/>
      <c r="O624" s="3"/>
      <c r="P624" s="3"/>
      <c r="Q624" s="3"/>
    </row>
    <row r="625" spans="1:17" x14ac:dyDescent="0.2">
      <c r="A625" s="4" t="s">
        <v>598</v>
      </c>
      <c r="B625" s="5"/>
      <c r="C625" s="5"/>
      <c r="D625" s="69"/>
      <c r="E625" s="70" t="s">
        <v>762</v>
      </c>
      <c r="F625" s="70"/>
      <c r="G625" s="70"/>
      <c r="H625" s="71"/>
      <c r="I625" s="72" t="s">
        <v>737</v>
      </c>
      <c r="J625" s="73"/>
      <c r="K625" s="73"/>
      <c r="L625" s="73"/>
      <c r="M625" s="73"/>
      <c r="N625" s="73"/>
      <c r="O625" s="73"/>
      <c r="P625" s="6"/>
      <c r="Q625" s="7"/>
    </row>
    <row r="626" spans="1:17" x14ac:dyDescent="0.2">
      <c r="A626" s="8"/>
      <c r="B626" s="9"/>
      <c r="C626" s="9"/>
      <c r="D626" s="69"/>
      <c r="E626" s="7"/>
      <c r="F626" s="70"/>
      <c r="G626" s="70"/>
      <c r="H626" s="80" t="s">
        <v>599</v>
      </c>
      <c r="I626" s="72"/>
      <c r="J626" s="74"/>
      <c r="K626" s="75" t="s">
        <v>741</v>
      </c>
      <c r="L626" s="76" t="s">
        <v>774</v>
      </c>
      <c r="M626" s="77"/>
      <c r="N626" s="73"/>
      <c r="O626" s="73"/>
      <c r="P626" s="10"/>
      <c r="Q626" s="11"/>
    </row>
    <row r="627" spans="1:17" x14ac:dyDescent="0.2">
      <c r="A627" s="12"/>
      <c r="B627" s="9"/>
      <c r="C627" s="9"/>
      <c r="D627" s="78" t="s">
        <v>758</v>
      </c>
      <c r="E627" s="31" t="s">
        <v>757</v>
      </c>
      <c r="F627" s="31"/>
      <c r="G627" s="79"/>
      <c r="H627" s="80" t="s">
        <v>785</v>
      </c>
      <c r="I627" s="80" t="s">
        <v>711</v>
      </c>
      <c r="J627" s="10" t="s">
        <v>731</v>
      </c>
      <c r="K627" s="81" t="s">
        <v>735</v>
      </c>
      <c r="L627" s="82"/>
      <c r="M627" s="75" t="s">
        <v>742</v>
      </c>
      <c r="N627" s="83" t="s">
        <v>736</v>
      </c>
      <c r="O627" s="83" t="s">
        <v>734</v>
      </c>
      <c r="P627" s="84" t="s">
        <v>715</v>
      </c>
      <c r="Q627" s="11"/>
    </row>
    <row r="628" spans="1:17" x14ac:dyDescent="0.2">
      <c r="A628" s="12"/>
      <c r="B628" s="9"/>
      <c r="C628" s="9"/>
      <c r="D628" s="10" t="s">
        <v>729</v>
      </c>
      <c r="E628" s="21" t="s">
        <v>759</v>
      </c>
      <c r="H628" s="80" t="s">
        <v>786</v>
      </c>
      <c r="I628" s="80" t="s">
        <v>712</v>
      </c>
      <c r="J628" s="80" t="s">
        <v>732</v>
      </c>
      <c r="K628" s="81" t="s">
        <v>742</v>
      </c>
      <c r="L628" s="81" t="s">
        <v>778</v>
      </c>
      <c r="M628" s="81" t="s">
        <v>779</v>
      </c>
      <c r="N628" s="80" t="s">
        <v>755</v>
      </c>
      <c r="O628" s="80" t="s">
        <v>704</v>
      </c>
      <c r="P628" s="84" t="s">
        <v>716</v>
      </c>
      <c r="Q628" s="11"/>
    </row>
    <row r="629" spans="1:17" x14ac:dyDescent="0.2">
      <c r="A629" s="12"/>
      <c r="B629" s="9"/>
      <c r="C629" s="9"/>
      <c r="D629" s="80" t="s">
        <v>601</v>
      </c>
      <c r="E629" s="6" t="s">
        <v>600</v>
      </c>
      <c r="F629" s="6" t="s">
        <v>728</v>
      </c>
      <c r="G629" s="83" t="s">
        <v>602</v>
      </c>
      <c r="H629" s="80" t="s">
        <v>603</v>
      </c>
      <c r="I629" s="80" t="s">
        <v>713</v>
      </c>
      <c r="J629" s="80" t="s">
        <v>733</v>
      </c>
      <c r="K629" s="81" t="s">
        <v>743</v>
      </c>
      <c r="L629" s="80" t="s">
        <v>780</v>
      </c>
      <c r="M629" s="80" t="s">
        <v>780</v>
      </c>
      <c r="N629" s="80" t="s">
        <v>780</v>
      </c>
      <c r="O629" s="80" t="s">
        <v>780</v>
      </c>
      <c r="P629" s="85" t="s">
        <v>604</v>
      </c>
      <c r="Q629" s="11"/>
    </row>
    <row r="630" spans="1:17" x14ac:dyDescent="0.2">
      <c r="A630" s="1"/>
      <c r="C630" s="9"/>
      <c r="D630" s="80" t="s">
        <v>605</v>
      </c>
      <c r="E630" s="10" t="s">
        <v>730</v>
      </c>
      <c r="F630" s="10" t="s">
        <v>705</v>
      </c>
      <c r="G630" s="80" t="s">
        <v>730</v>
      </c>
      <c r="H630" s="80" t="s">
        <v>754</v>
      </c>
      <c r="I630" s="80" t="s">
        <v>601</v>
      </c>
      <c r="J630" s="80" t="s">
        <v>705</v>
      </c>
      <c r="K630" s="81" t="s">
        <v>756</v>
      </c>
      <c r="L630" s="80" t="s">
        <v>781</v>
      </c>
      <c r="M630" s="80" t="s">
        <v>782</v>
      </c>
      <c r="N630" s="80" t="s">
        <v>783</v>
      </c>
      <c r="O630" s="80" t="s">
        <v>784</v>
      </c>
      <c r="P630" s="85" t="s">
        <v>606</v>
      </c>
      <c r="Q630" s="13" t="s">
        <v>607</v>
      </c>
    </row>
    <row r="631" spans="1:17" x14ac:dyDescent="0.2">
      <c r="A631" s="14" t="s">
        <v>608</v>
      </c>
      <c r="B631" s="15"/>
      <c r="C631" s="16"/>
      <c r="D631" s="86" t="s">
        <v>609</v>
      </c>
      <c r="E631" s="86" t="s">
        <v>609</v>
      </c>
      <c r="F631" s="86" t="s">
        <v>609</v>
      </c>
      <c r="G631" s="86" t="s">
        <v>609</v>
      </c>
      <c r="H631" s="86" t="s">
        <v>609</v>
      </c>
      <c r="I631" s="86" t="s">
        <v>609</v>
      </c>
      <c r="J631" s="86" t="s">
        <v>609</v>
      </c>
      <c r="K631" s="86" t="s">
        <v>609</v>
      </c>
      <c r="L631" s="86" t="s">
        <v>609</v>
      </c>
      <c r="M631" s="86" t="s">
        <v>609</v>
      </c>
      <c r="N631" s="86" t="s">
        <v>609</v>
      </c>
      <c r="O631" s="86" t="s">
        <v>609</v>
      </c>
      <c r="P631" s="87" t="s">
        <v>609</v>
      </c>
      <c r="Q631" s="17" t="s">
        <v>609</v>
      </c>
    </row>
    <row r="632" spans="1:17" x14ac:dyDescent="0.2">
      <c r="A632" s="18" t="s">
        <v>443</v>
      </c>
      <c r="B632" s="19"/>
      <c r="C632" s="19"/>
      <c r="I632" s="23"/>
      <c r="P632" s="24"/>
      <c r="Q632" s="20"/>
    </row>
    <row r="633" spans="1:17" x14ac:dyDescent="0.2">
      <c r="A633" s="27"/>
      <c r="B633" s="18" t="s">
        <v>444</v>
      </c>
      <c r="C633" s="18"/>
      <c r="D633" s="21">
        <v>96792</v>
      </c>
      <c r="E633" s="21">
        <v>0</v>
      </c>
      <c r="F633" s="21">
        <v>0</v>
      </c>
      <c r="G633" s="21">
        <v>0</v>
      </c>
      <c r="H633" s="23">
        <v>170124.07</v>
      </c>
      <c r="I633" s="23">
        <v>0</v>
      </c>
      <c r="J633" s="21">
        <v>4063.51</v>
      </c>
      <c r="K633" s="24">
        <v>3300.05</v>
      </c>
      <c r="L633" s="24">
        <v>14997.369999999999</v>
      </c>
      <c r="M633" s="24">
        <v>0</v>
      </c>
      <c r="N633" s="24">
        <v>2566.7600000000002</v>
      </c>
      <c r="O633" s="24">
        <v>5004.68</v>
      </c>
      <c r="P633" s="24">
        <v>32003.13</v>
      </c>
      <c r="Q633" s="20">
        <f t="shared" ref="Q633:Q638" si="27">SUM(D633:P633)</f>
        <v>328851.57</v>
      </c>
    </row>
    <row r="634" spans="1:17" x14ac:dyDescent="0.2">
      <c r="A634" s="27"/>
      <c r="B634" s="18" t="s">
        <v>445</v>
      </c>
      <c r="C634" s="18"/>
      <c r="D634" s="21">
        <v>201238</v>
      </c>
      <c r="E634" s="21">
        <v>1325</v>
      </c>
      <c r="F634" s="21">
        <v>0</v>
      </c>
      <c r="G634" s="21">
        <v>0</v>
      </c>
      <c r="H634" s="23">
        <v>208624.06000000003</v>
      </c>
      <c r="I634" s="23">
        <v>667.57999999999993</v>
      </c>
      <c r="J634" s="21">
        <v>3293.6</v>
      </c>
      <c r="K634" s="24">
        <v>7533.42</v>
      </c>
      <c r="L634" s="24">
        <v>31776.239999999998</v>
      </c>
      <c r="M634" s="24">
        <v>0</v>
      </c>
      <c r="N634" s="24">
        <v>24957.23</v>
      </c>
      <c r="O634" s="24">
        <v>8149.77</v>
      </c>
      <c r="P634" s="24">
        <v>38997.29</v>
      </c>
      <c r="Q634" s="20">
        <f t="shared" si="27"/>
        <v>526562.19000000006</v>
      </c>
    </row>
    <row r="635" spans="1:17" x14ac:dyDescent="0.2">
      <c r="A635" s="27"/>
      <c r="B635" s="18" t="s">
        <v>446</v>
      </c>
      <c r="C635" s="18"/>
      <c r="D635" s="21">
        <v>2022737</v>
      </c>
      <c r="E635" s="21">
        <v>39963.410000000003</v>
      </c>
      <c r="F635" s="21">
        <v>0</v>
      </c>
      <c r="G635" s="21">
        <v>0</v>
      </c>
      <c r="H635" s="23">
        <v>1291902.1199999999</v>
      </c>
      <c r="I635" s="23">
        <v>4133.04</v>
      </c>
      <c r="J635" s="31">
        <v>30886.45</v>
      </c>
      <c r="K635" s="24">
        <v>56035.26</v>
      </c>
      <c r="L635" s="24">
        <v>228623.09999999998</v>
      </c>
      <c r="M635" s="24">
        <v>6990.92</v>
      </c>
      <c r="N635" s="24">
        <v>78614.98000000001</v>
      </c>
      <c r="O635" s="24">
        <v>60421.459999999992</v>
      </c>
      <c r="P635" s="24">
        <v>206880.65</v>
      </c>
      <c r="Q635" s="20">
        <f t="shared" si="27"/>
        <v>4027188.3899999997</v>
      </c>
    </row>
    <row r="636" spans="1:17" x14ac:dyDescent="0.2">
      <c r="B636" s="39" t="s">
        <v>447</v>
      </c>
      <c r="C636" s="18"/>
      <c r="D636" s="21">
        <v>36324</v>
      </c>
      <c r="E636" s="21">
        <v>0</v>
      </c>
      <c r="F636" s="21">
        <v>0</v>
      </c>
      <c r="G636" s="21">
        <v>0</v>
      </c>
      <c r="H636" s="23">
        <v>115762.09000000001</v>
      </c>
      <c r="I636" s="23">
        <v>370.31</v>
      </c>
      <c r="J636" s="21">
        <v>2766.23</v>
      </c>
      <c r="K636" s="24">
        <v>2306.34</v>
      </c>
      <c r="L636" s="24">
        <v>9997.4000000000015</v>
      </c>
      <c r="M636" s="24">
        <v>0</v>
      </c>
      <c r="N636" s="24">
        <v>2044.3700000000001</v>
      </c>
      <c r="O636" s="24">
        <v>2972.01</v>
      </c>
      <c r="P636" s="24">
        <v>28974.91</v>
      </c>
      <c r="Q636" s="20">
        <f t="shared" si="27"/>
        <v>201517.66000000003</v>
      </c>
    </row>
    <row r="637" spans="1:17" x14ac:dyDescent="0.2">
      <c r="A637" s="27"/>
      <c r="B637" s="18" t="s">
        <v>448</v>
      </c>
      <c r="C637" s="18"/>
      <c r="D637" s="21">
        <v>0</v>
      </c>
      <c r="E637" s="21">
        <v>0</v>
      </c>
      <c r="F637" s="21">
        <v>0</v>
      </c>
      <c r="G637" s="21">
        <v>0</v>
      </c>
      <c r="H637" s="23">
        <v>28011.949999999997</v>
      </c>
      <c r="I637" s="23">
        <v>0</v>
      </c>
      <c r="J637" s="21">
        <v>443.98</v>
      </c>
      <c r="K637" s="24">
        <v>781.07</v>
      </c>
      <c r="L637" s="24">
        <v>2597.2799999999997</v>
      </c>
      <c r="M637" s="24">
        <v>0</v>
      </c>
      <c r="N637" s="24">
        <v>844.25</v>
      </c>
      <c r="O637" s="24">
        <v>0</v>
      </c>
      <c r="P637" s="24">
        <v>0</v>
      </c>
      <c r="Q637" s="20">
        <f t="shared" si="27"/>
        <v>32678.529999999995</v>
      </c>
    </row>
    <row r="638" spans="1:17" x14ac:dyDescent="0.2">
      <c r="A638" s="27"/>
      <c r="B638" s="18" t="s">
        <v>449</v>
      </c>
      <c r="C638" s="18"/>
      <c r="D638" s="21">
        <v>3051211</v>
      </c>
      <c r="E638" s="21">
        <v>121290</v>
      </c>
      <c r="F638" s="21">
        <v>0</v>
      </c>
      <c r="G638" s="21">
        <v>0</v>
      </c>
      <c r="H638" s="23">
        <v>1884054.46</v>
      </c>
      <c r="I638" s="23">
        <v>6027.69</v>
      </c>
      <c r="J638" s="21">
        <v>45046.720000000001</v>
      </c>
      <c r="K638" s="24">
        <v>138580.32999999999</v>
      </c>
      <c r="L638" s="24">
        <v>487574.82999999996</v>
      </c>
      <c r="M638" s="24">
        <v>32450.91</v>
      </c>
      <c r="N638" s="24">
        <v>212299.37</v>
      </c>
      <c r="O638" s="24">
        <v>118134.58</v>
      </c>
      <c r="P638" s="24">
        <v>277848.83</v>
      </c>
      <c r="Q638" s="20">
        <f t="shared" si="27"/>
        <v>6374518.7200000007</v>
      </c>
    </row>
    <row r="639" spans="1:17" x14ac:dyDescent="0.2">
      <c r="A639" s="18" t="s">
        <v>450</v>
      </c>
      <c r="B639" s="19"/>
      <c r="C639" s="19"/>
      <c r="I639" s="23"/>
      <c r="P639" s="20"/>
      <c r="Q639" s="20"/>
    </row>
    <row r="640" spans="1:17" x14ac:dyDescent="0.2">
      <c r="A640" s="27"/>
      <c r="B640" s="18" t="s">
        <v>451</v>
      </c>
      <c r="C640" s="18"/>
      <c r="D640" s="21">
        <v>771958</v>
      </c>
      <c r="E640" s="21">
        <v>12330.26</v>
      </c>
      <c r="F640" s="21">
        <v>0</v>
      </c>
      <c r="G640" s="21">
        <v>0</v>
      </c>
      <c r="H640" s="23">
        <v>533428.89</v>
      </c>
      <c r="I640" s="23">
        <v>1692.61</v>
      </c>
      <c r="J640" s="21">
        <v>12681.76</v>
      </c>
      <c r="K640" s="24">
        <v>21160.93</v>
      </c>
      <c r="L640" s="24">
        <v>92908.03</v>
      </c>
      <c r="M640" s="24">
        <v>0</v>
      </c>
      <c r="N640" s="24">
        <v>25827.260000000002</v>
      </c>
      <c r="O640" s="24">
        <v>16258.26</v>
      </c>
      <c r="P640" s="24">
        <v>91292.33</v>
      </c>
      <c r="Q640" s="20">
        <f t="shared" ref="Q640:Q654" si="28">SUM(D640:P640)</f>
        <v>1579538.33</v>
      </c>
    </row>
    <row r="641" spans="1:17" x14ac:dyDescent="0.2">
      <c r="A641" s="27"/>
      <c r="B641" s="18" t="s">
        <v>452</v>
      </c>
      <c r="C641" s="18"/>
      <c r="D641" s="21">
        <v>26692</v>
      </c>
      <c r="E641" s="21">
        <v>0</v>
      </c>
      <c r="F641" s="21">
        <v>0</v>
      </c>
      <c r="G641" s="21">
        <v>0</v>
      </c>
      <c r="H641" s="23">
        <v>18765.660000000003</v>
      </c>
      <c r="I641" s="23">
        <v>0</v>
      </c>
      <c r="J641" s="21">
        <v>0</v>
      </c>
      <c r="K641" s="24">
        <v>1622.27</v>
      </c>
      <c r="L641" s="24">
        <v>5972.04</v>
      </c>
      <c r="M641" s="24">
        <v>28.18</v>
      </c>
      <c r="N641" s="24">
        <v>2733.87</v>
      </c>
      <c r="O641" s="24">
        <v>1110.0500000000002</v>
      </c>
      <c r="P641" s="24">
        <v>4096.6400000000003</v>
      </c>
      <c r="Q641" s="20">
        <f t="shared" si="28"/>
        <v>61020.710000000006</v>
      </c>
    </row>
    <row r="642" spans="1:17" x14ac:dyDescent="0.2">
      <c r="A642" s="27"/>
      <c r="B642" s="18" t="s">
        <v>453</v>
      </c>
      <c r="C642" s="18"/>
      <c r="D642" s="21">
        <v>9709176</v>
      </c>
      <c r="E642" s="21">
        <v>663763</v>
      </c>
      <c r="F642" s="21">
        <v>0</v>
      </c>
      <c r="G642" s="21">
        <v>978917</v>
      </c>
      <c r="H642" s="23">
        <v>4335935.82</v>
      </c>
      <c r="I642" s="23">
        <v>13756.99</v>
      </c>
      <c r="J642" s="21">
        <v>103051.81</v>
      </c>
      <c r="K642" s="24">
        <v>266465.25</v>
      </c>
      <c r="L642" s="24">
        <v>1029789.08</v>
      </c>
      <c r="M642" s="24">
        <v>42979.57</v>
      </c>
      <c r="N642" s="24">
        <v>286402.33999999997</v>
      </c>
      <c r="O642" s="24">
        <v>174236.91999999998</v>
      </c>
      <c r="P642" s="24">
        <v>656412.88</v>
      </c>
      <c r="Q642" s="20">
        <f t="shared" si="28"/>
        <v>18260886.66</v>
      </c>
    </row>
    <row r="643" spans="1:17" x14ac:dyDescent="0.2">
      <c r="A643" s="27"/>
      <c r="B643" s="18" t="s">
        <v>454</v>
      </c>
      <c r="C643" s="18"/>
      <c r="D643" s="21">
        <v>0</v>
      </c>
      <c r="E643" s="21">
        <v>0</v>
      </c>
      <c r="F643" s="21">
        <v>0</v>
      </c>
      <c r="G643" s="21">
        <v>0</v>
      </c>
      <c r="H643" s="23">
        <v>35448.769999999997</v>
      </c>
      <c r="I643" s="23">
        <v>0</v>
      </c>
      <c r="J643" s="21">
        <v>0</v>
      </c>
      <c r="K643" s="24">
        <v>326.61</v>
      </c>
      <c r="L643" s="24">
        <v>1170.76</v>
      </c>
      <c r="M643" s="24">
        <v>0</v>
      </c>
      <c r="N643" s="24">
        <v>1233.83</v>
      </c>
      <c r="O643" s="24">
        <v>654.9</v>
      </c>
      <c r="P643" s="24">
        <v>0</v>
      </c>
      <c r="Q643" s="20">
        <f t="shared" si="28"/>
        <v>38834.870000000003</v>
      </c>
    </row>
    <row r="644" spans="1:17" x14ac:dyDescent="0.2">
      <c r="A644" s="27"/>
      <c r="B644" s="18" t="s">
        <v>455</v>
      </c>
      <c r="C644" s="18"/>
      <c r="D644" s="21">
        <v>772678</v>
      </c>
      <c r="E644" s="21">
        <v>13298.43</v>
      </c>
      <c r="F644" s="21">
        <v>0</v>
      </c>
      <c r="G644" s="21">
        <v>0</v>
      </c>
      <c r="H644" s="23">
        <v>481700.36</v>
      </c>
      <c r="I644" s="23">
        <v>1530.3300000000002</v>
      </c>
      <c r="J644" s="31">
        <v>11456.03</v>
      </c>
      <c r="K644" s="24">
        <v>16979.7</v>
      </c>
      <c r="L644" s="24">
        <v>77311.610000000015</v>
      </c>
      <c r="M644" s="24">
        <v>3956.86</v>
      </c>
      <c r="N644" s="24">
        <v>36757.589999999997</v>
      </c>
      <c r="O644" s="24">
        <v>10904.96</v>
      </c>
      <c r="P644" s="24">
        <v>79701.05</v>
      </c>
      <c r="Q644" s="20">
        <f t="shared" si="28"/>
        <v>1506274.9200000004</v>
      </c>
    </row>
    <row r="645" spans="1:17" x14ac:dyDescent="0.2">
      <c r="A645" s="27"/>
      <c r="B645" s="18" t="s">
        <v>456</v>
      </c>
      <c r="C645" s="18"/>
      <c r="D645" s="21">
        <v>1797</v>
      </c>
      <c r="E645" s="21">
        <v>0</v>
      </c>
      <c r="F645" s="21">
        <v>0</v>
      </c>
      <c r="G645" s="21">
        <v>0</v>
      </c>
      <c r="H645" s="23">
        <v>22516.21</v>
      </c>
      <c r="I645" s="23">
        <v>0</v>
      </c>
      <c r="J645" s="21">
        <v>0</v>
      </c>
      <c r="K645" s="24">
        <v>636.24</v>
      </c>
      <c r="L645" s="24">
        <v>2363.23</v>
      </c>
      <c r="M645" s="24">
        <v>0</v>
      </c>
      <c r="N645" s="24">
        <v>415.34</v>
      </c>
      <c r="O645" s="24">
        <v>415.55999999999995</v>
      </c>
      <c r="P645" s="24">
        <v>3945.05</v>
      </c>
      <c r="Q645" s="20">
        <f t="shared" si="28"/>
        <v>32088.63</v>
      </c>
    </row>
    <row r="646" spans="1:17" x14ac:dyDescent="0.2">
      <c r="A646" s="27"/>
      <c r="B646" s="18" t="s">
        <v>457</v>
      </c>
      <c r="C646" s="18"/>
      <c r="D646" s="21">
        <v>0</v>
      </c>
      <c r="E646" s="21">
        <v>0</v>
      </c>
      <c r="F646" s="21">
        <v>0</v>
      </c>
      <c r="G646" s="21">
        <v>0</v>
      </c>
      <c r="H646" s="23">
        <v>18496.14</v>
      </c>
      <c r="I646" s="23">
        <v>58.51</v>
      </c>
      <c r="J646" s="21">
        <v>0</v>
      </c>
      <c r="K646" s="24">
        <v>1069.72</v>
      </c>
      <c r="L646" s="24">
        <v>3614.15</v>
      </c>
      <c r="M646" s="24">
        <v>0</v>
      </c>
      <c r="N646" s="24">
        <v>1872.1299999999999</v>
      </c>
      <c r="O646" s="24">
        <v>341.36</v>
      </c>
      <c r="P646" s="24">
        <v>0</v>
      </c>
      <c r="Q646" s="20">
        <f t="shared" si="28"/>
        <v>25452.010000000002</v>
      </c>
    </row>
    <row r="647" spans="1:17" x14ac:dyDescent="0.2">
      <c r="A647" s="27"/>
      <c r="B647" s="18" t="s">
        <v>458</v>
      </c>
      <c r="C647" s="18"/>
      <c r="D647" s="21">
        <v>125256</v>
      </c>
      <c r="E647" s="21">
        <v>681</v>
      </c>
      <c r="F647" s="21">
        <v>0</v>
      </c>
      <c r="G647" s="21">
        <v>0</v>
      </c>
      <c r="H647" s="23">
        <v>87720.81</v>
      </c>
      <c r="I647" s="23">
        <v>278.43</v>
      </c>
      <c r="J647" s="21">
        <v>0</v>
      </c>
      <c r="K647" s="24">
        <v>3986.18</v>
      </c>
      <c r="L647" s="24">
        <v>17568.39</v>
      </c>
      <c r="M647" s="24">
        <v>0</v>
      </c>
      <c r="N647" s="24">
        <v>4220.62</v>
      </c>
      <c r="O647" s="24">
        <v>4575.7700000000004</v>
      </c>
      <c r="P647" s="24">
        <v>18133.38</v>
      </c>
      <c r="Q647" s="20">
        <f t="shared" si="28"/>
        <v>262420.57999999996</v>
      </c>
    </row>
    <row r="648" spans="1:17" x14ac:dyDescent="0.2">
      <c r="A648" s="27"/>
      <c r="B648" s="18" t="s">
        <v>459</v>
      </c>
      <c r="C648" s="18"/>
      <c r="D648" s="21">
        <v>1117847</v>
      </c>
      <c r="E648" s="21">
        <v>41907</v>
      </c>
      <c r="F648" s="21">
        <v>0</v>
      </c>
      <c r="G648" s="21">
        <v>29234</v>
      </c>
      <c r="H648" s="23">
        <v>592417.89999999991</v>
      </c>
      <c r="I648" s="23">
        <v>1893.53</v>
      </c>
      <c r="J648" s="21">
        <v>14374.88</v>
      </c>
      <c r="K648" s="24">
        <v>42095.7</v>
      </c>
      <c r="L648" s="24">
        <v>160048.18</v>
      </c>
      <c r="M648" s="24">
        <v>9577.2999999999993</v>
      </c>
      <c r="N648" s="24">
        <v>36983.78</v>
      </c>
      <c r="O648" s="24">
        <v>11000.079999999998</v>
      </c>
      <c r="P648" s="24">
        <v>91788.09</v>
      </c>
      <c r="Q648" s="20">
        <f t="shared" si="28"/>
        <v>2149167.44</v>
      </c>
    </row>
    <row r="649" spans="1:17" x14ac:dyDescent="0.2">
      <c r="A649" s="27"/>
      <c r="B649" s="18" t="s">
        <v>460</v>
      </c>
      <c r="C649" s="18"/>
      <c r="D649" s="21">
        <v>9372</v>
      </c>
      <c r="E649" s="21">
        <v>0</v>
      </c>
      <c r="F649" s="21">
        <v>0</v>
      </c>
      <c r="G649" s="21">
        <v>0</v>
      </c>
      <c r="H649" s="23">
        <v>23522.959999999999</v>
      </c>
      <c r="I649" s="23">
        <v>0</v>
      </c>
      <c r="J649" s="21">
        <v>0</v>
      </c>
      <c r="K649" s="24">
        <v>752.1</v>
      </c>
      <c r="L649" s="24">
        <v>3133.31</v>
      </c>
      <c r="M649" s="24">
        <v>0</v>
      </c>
      <c r="N649" s="24">
        <v>1349.29</v>
      </c>
      <c r="O649" s="24">
        <v>434.11999999999995</v>
      </c>
      <c r="P649" s="24">
        <v>5148.54</v>
      </c>
      <c r="Q649" s="20">
        <f t="shared" si="28"/>
        <v>43712.32</v>
      </c>
    </row>
    <row r="650" spans="1:17" x14ac:dyDescent="0.2">
      <c r="A650" s="27"/>
      <c r="B650" s="18" t="s">
        <v>751</v>
      </c>
      <c r="C650" s="18"/>
      <c r="D650" s="21">
        <v>2775</v>
      </c>
      <c r="E650" s="21">
        <v>0</v>
      </c>
      <c r="F650" s="21">
        <v>0</v>
      </c>
      <c r="G650" s="21">
        <v>0</v>
      </c>
      <c r="H650" s="23">
        <v>19100.88</v>
      </c>
      <c r="I650" s="23">
        <v>60.540000000000006</v>
      </c>
      <c r="J650" s="21">
        <v>0</v>
      </c>
      <c r="K650" s="24">
        <v>483.89</v>
      </c>
      <c r="L650" s="24">
        <v>1702.9900000000002</v>
      </c>
      <c r="M650" s="24">
        <v>0</v>
      </c>
      <c r="N650" s="24">
        <v>626.04</v>
      </c>
      <c r="O650" s="24">
        <v>0</v>
      </c>
      <c r="P650" s="24">
        <v>2889.18</v>
      </c>
      <c r="Q650" s="20">
        <f t="shared" si="28"/>
        <v>27638.520000000004</v>
      </c>
    </row>
    <row r="651" spans="1:17" x14ac:dyDescent="0.2">
      <c r="A651" s="27"/>
      <c r="B651" s="18" t="s">
        <v>461</v>
      </c>
      <c r="C651" s="18"/>
      <c r="D651" s="21">
        <v>1103050</v>
      </c>
      <c r="E651" s="21">
        <v>4438.8500000000004</v>
      </c>
      <c r="F651" s="21">
        <v>0</v>
      </c>
      <c r="G651" s="21">
        <v>0</v>
      </c>
      <c r="H651" s="23">
        <v>692853.05999999994</v>
      </c>
      <c r="I651" s="23">
        <v>2198.62</v>
      </c>
      <c r="J651" s="21">
        <v>16473.41</v>
      </c>
      <c r="K651" s="24">
        <v>24949.06</v>
      </c>
      <c r="L651" s="24">
        <v>109412.07</v>
      </c>
      <c r="M651" s="24">
        <v>6306.59</v>
      </c>
      <c r="N651" s="24">
        <v>35435.47</v>
      </c>
      <c r="O651" s="24">
        <v>26507.589999999997</v>
      </c>
      <c r="P651" s="24">
        <v>105301.01</v>
      </c>
      <c r="Q651" s="20">
        <f t="shared" si="28"/>
        <v>2126925.7300000004</v>
      </c>
    </row>
    <row r="652" spans="1:17" x14ac:dyDescent="0.2">
      <c r="A652" s="27"/>
      <c r="B652" s="18" t="s">
        <v>752</v>
      </c>
      <c r="C652" s="18"/>
      <c r="D652" s="21">
        <v>10621</v>
      </c>
      <c r="E652" s="21">
        <v>0</v>
      </c>
      <c r="F652" s="21">
        <v>0</v>
      </c>
      <c r="G652" s="21">
        <v>0</v>
      </c>
      <c r="H652" s="23">
        <v>77737.260000000009</v>
      </c>
      <c r="I652" s="23">
        <v>0</v>
      </c>
      <c r="J652" s="21">
        <v>0</v>
      </c>
      <c r="K652" s="24">
        <v>1070.8800000000001</v>
      </c>
      <c r="L652" s="24">
        <v>3952.3099999999995</v>
      </c>
      <c r="M652" s="24">
        <v>0</v>
      </c>
      <c r="N652" s="24">
        <v>1371.75</v>
      </c>
      <c r="O652" s="24">
        <v>0</v>
      </c>
      <c r="P652" s="24">
        <v>11339.2</v>
      </c>
      <c r="Q652" s="20">
        <f t="shared" si="28"/>
        <v>106092.40000000001</v>
      </c>
    </row>
    <row r="653" spans="1:17" x14ac:dyDescent="0.2">
      <c r="A653" s="27"/>
      <c r="B653" s="18" t="s">
        <v>462</v>
      </c>
      <c r="C653" s="18"/>
      <c r="D653" s="21">
        <v>372670</v>
      </c>
      <c r="E653" s="21">
        <v>2789</v>
      </c>
      <c r="F653" s="21">
        <v>0</v>
      </c>
      <c r="G653" s="21">
        <v>10196.59</v>
      </c>
      <c r="H653" s="23">
        <v>206404.34999999998</v>
      </c>
      <c r="I653" s="23">
        <v>654.74</v>
      </c>
      <c r="J653" s="21">
        <v>4902.92</v>
      </c>
      <c r="K653" s="24">
        <v>8097.32</v>
      </c>
      <c r="L653" s="24">
        <v>38754.820000000007</v>
      </c>
      <c r="M653" s="24">
        <v>0</v>
      </c>
      <c r="N653" s="24">
        <v>6259.98</v>
      </c>
      <c r="O653" s="24">
        <v>2657.3</v>
      </c>
      <c r="P653" s="24">
        <v>42077.279999999999</v>
      </c>
      <c r="Q653" s="20">
        <f t="shared" si="28"/>
        <v>695464.3</v>
      </c>
    </row>
    <row r="654" spans="1:17" x14ac:dyDescent="0.2">
      <c r="A654" s="27"/>
      <c r="B654" s="18" t="s">
        <v>463</v>
      </c>
      <c r="C654" s="18"/>
      <c r="D654" s="21">
        <v>755291</v>
      </c>
      <c r="E654" s="21">
        <v>6515</v>
      </c>
      <c r="F654" s="21">
        <v>0</v>
      </c>
      <c r="G654" s="21">
        <v>36350.46</v>
      </c>
      <c r="H654" s="23">
        <v>452017.05</v>
      </c>
      <c r="I654" s="23">
        <v>1433.6399999999999</v>
      </c>
      <c r="J654" s="21">
        <v>10731.09</v>
      </c>
      <c r="K654" s="24">
        <v>19631.38</v>
      </c>
      <c r="L654" s="24">
        <v>80503.53</v>
      </c>
      <c r="M654" s="24">
        <v>4076.3900000000003</v>
      </c>
      <c r="N654" s="24">
        <v>19430.03</v>
      </c>
      <c r="O654" s="24">
        <v>8343.8499999999985</v>
      </c>
      <c r="P654" s="24">
        <v>70826.66</v>
      </c>
      <c r="Q654" s="20">
        <f t="shared" si="28"/>
        <v>1465150.0799999998</v>
      </c>
    </row>
    <row r="655" spans="1:17" x14ac:dyDescent="0.2">
      <c r="A655" s="18" t="s">
        <v>449</v>
      </c>
      <c r="B655" s="19"/>
      <c r="C655" s="19"/>
      <c r="D655" s="20"/>
      <c r="I655" s="23"/>
      <c r="P655" s="20"/>
      <c r="Q655" s="20"/>
    </row>
    <row r="656" spans="1:17" x14ac:dyDescent="0.2">
      <c r="A656" s="25"/>
      <c r="B656" s="26" t="s">
        <v>464</v>
      </c>
      <c r="C656" s="26"/>
      <c r="D656" s="21">
        <v>5523373</v>
      </c>
      <c r="E656" s="21">
        <v>221786.75</v>
      </c>
      <c r="F656" s="21">
        <v>0</v>
      </c>
      <c r="G656" s="21">
        <v>73740.800000000003</v>
      </c>
      <c r="H656" s="23">
        <v>2859779.83</v>
      </c>
      <c r="I656" s="23">
        <v>9824.0499999999993</v>
      </c>
      <c r="J656" s="31">
        <v>73476.929999999993</v>
      </c>
      <c r="K656" s="24">
        <v>132504.84</v>
      </c>
      <c r="L656" s="24">
        <v>540129.96</v>
      </c>
      <c r="M656" s="24">
        <v>62917.43</v>
      </c>
      <c r="N656" s="24">
        <v>164259.88</v>
      </c>
      <c r="O656" s="24">
        <v>134489.32</v>
      </c>
      <c r="P656" s="24">
        <v>489421.96</v>
      </c>
      <c r="Q656" s="20">
        <f t="shared" ref="Q656:Q661" si="29">SUM(D656:P656)</f>
        <v>10285704.750000002</v>
      </c>
    </row>
    <row r="657" spans="1:17" x14ac:dyDescent="0.2">
      <c r="A657" s="27"/>
      <c r="B657" s="18" t="s">
        <v>314</v>
      </c>
      <c r="C657" s="18"/>
      <c r="D657" s="21">
        <v>1586085</v>
      </c>
      <c r="E657" s="21">
        <v>63984.75</v>
      </c>
      <c r="F657" s="21">
        <v>0</v>
      </c>
      <c r="G657" s="21">
        <v>0</v>
      </c>
      <c r="H657" s="23">
        <v>411151.76</v>
      </c>
      <c r="I657" s="23">
        <v>1412.5700000000002</v>
      </c>
      <c r="J657" s="31">
        <v>10568.92</v>
      </c>
      <c r="K657" s="24">
        <v>72014.75</v>
      </c>
      <c r="L657" s="24">
        <v>270758.21999999997</v>
      </c>
      <c r="M657" s="24">
        <v>13741.36</v>
      </c>
      <c r="N657" s="24">
        <v>34367.21</v>
      </c>
      <c r="O657" s="24">
        <v>22937.65</v>
      </c>
      <c r="P657" s="24">
        <v>73035.61</v>
      </c>
      <c r="Q657" s="20">
        <f t="shared" si="29"/>
        <v>2560057.7999999993</v>
      </c>
    </row>
    <row r="658" spans="1:17" x14ac:dyDescent="0.2">
      <c r="A658" s="27"/>
      <c r="B658" s="18" t="s">
        <v>465</v>
      </c>
      <c r="C658" s="18"/>
      <c r="D658" s="21">
        <v>1189959</v>
      </c>
      <c r="E658" s="21">
        <v>12940</v>
      </c>
      <c r="F658" s="21">
        <v>0</v>
      </c>
      <c r="G658" s="21">
        <v>0</v>
      </c>
      <c r="H658" s="23">
        <v>455995.25</v>
      </c>
      <c r="I658" s="23">
        <v>1566.38</v>
      </c>
      <c r="J658" s="21">
        <v>11713.57</v>
      </c>
      <c r="K658" s="24">
        <v>38295.83</v>
      </c>
      <c r="L658" s="24">
        <v>159695.6</v>
      </c>
      <c r="M658" s="24">
        <v>6720.78</v>
      </c>
      <c r="N658" s="24">
        <v>23690.18</v>
      </c>
      <c r="O658" s="24">
        <v>23073.97</v>
      </c>
      <c r="P658" s="24">
        <v>75521.070000000007</v>
      </c>
      <c r="Q658" s="20">
        <f t="shared" si="29"/>
        <v>1999171.6300000001</v>
      </c>
    </row>
    <row r="659" spans="1:17" x14ac:dyDescent="0.2">
      <c r="A659" s="27"/>
      <c r="B659" s="18" t="s">
        <v>466</v>
      </c>
      <c r="C659" s="18"/>
      <c r="D659" s="21">
        <v>8443895</v>
      </c>
      <c r="E659" s="21">
        <v>53437.5</v>
      </c>
      <c r="F659" s="21">
        <v>0</v>
      </c>
      <c r="G659" s="21">
        <v>50424.67</v>
      </c>
      <c r="H659" s="23">
        <v>2646128.94</v>
      </c>
      <c r="I659" s="23">
        <v>9087.7899999999991</v>
      </c>
      <c r="J659" s="21">
        <v>67944.47</v>
      </c>
      <c r="K659" s="24">
        <v>251872.46</v>
      </c>
      <c r="L659" s="24">
        <v>966885.99</v>
      </c>
      <c r="M659" s="24">
        <v>71505.959999999992</v>
      </c>
      <c r="N659" s="24">
        <v>195491.62</v>
      </c>
      <c r="O659" s="24">
        <v>115925.43</v>
      </c>
      <c r="P659" s="24">
        <v>443875.66</v>
      </c>
      <c r="Q659" s="20">
        <f t="shared" si="29"/>
        <v>13316475.49</v>
      </c>
    </row>
    <row r="660" spans="1:17" x14ac:dyDescent="0.2">
      <c r="A660" s="27"/>
      <c r="B660" s="18" t="s">
        <v>467</v>
      </c>
      <c r="C660" s="18"/>
      <c r="D660" s="21">
        <v>446956</v>
      </c>
      <c r="E660" s="21">
        <v>1069</v>
      </c>
      <c r="F660" s="21">
        <v>0</v>
      </c>
      <c r="G660" s="21">
        <v>0</v>
      </c>
      <c r="H660" s="23">
        <v>193827.9</v>
      </c>
      <c r="I660" s="23">
        <v>665.84</v>
      </c>
      <c r="J660" s="21">
        <v>4979.2299999999996</v>
      </c>
      <c r="K660" s="24">
        <v>9347.08</v>
      </c>
      <c r="L660" s="24">
        <v>39001.589999999997</v>
      </c>
      <c r="M660" s="24">
        <v>0</v>
      </c>
      <c r="N660" s="24">
        <v>12906.07</v>
      </c>
      <c r="O660" s="24">
        <v>4185.26</v>
      </c>
      <c r="P660" s="24">
        <v>34076.910000000003</v>
      </c>
      <c r="Q660" s="20">
        <f t="shared" si="29"/>
        <v>747014.87999999989</v>
      </c>
    </row>
    <row r="661" spans="1:17" x14ac:dyDescent="0.2">
      <c r="A661" s="27"/>
      <c r="B661" s="18" t="s">
        <v>468</v>
      </c>
      <c r="C661" s="18"/>
      <c r="D661" s="21">
        <v>0</v>
      </c>
      <c r="E661" s="21">
        <v>0</v>
      </c>
      <c r="F661" s="21">
        <v>0</v>
      </c>
      <c r="G661" s="21">
        <v>0</v>
      </c>
      <c r="H661" s="23">
        <v>512955.52999999991</v>
      </c>
      <c r="I661" s="23">
        <v>0</v>
      </c>
      <c r="J661" s="21">
        <v>13172.58</v>
      </c>
      <c r="K661" s="24">
        <v>23816</v>
      </c>
      <c r="L661" s="24">
        <v>77162</v>
      </c>
      <c r="M661" s="24">
        <v>3822.91</v>
      </c>
      <c r="N661" s="24">
        <v>130.05000000000001</v>
      </c>
      <c r="O661" s="24">
        <v>10256.490000000002</v>
      </c>
      <c r="P661" s="24">
        <v>0</v>
      </c>
      <c r="Q661" s="20">
        <f t="shared" si="29"/>
        <v>641315.55999999994</v>
      </c>
    </row>
    <row r="662" spans="1:17" x14ac:dyDescent="0.2">
      <c r="A662" s="18" t="s">
        <v>469</v>
      </c>
      <c r="B662" s="19"/>
      <c r="C662" s="19"/>
      <c r="D662" s="31"/>
      <c r="I662" s="23"/>
      <c r="P662" s="20"/>
      <c r="Q662" s="20"/>
    </row>
    <row r="663" spans="1:17" x14ac:dyDescent="0.2">
      <c r="A663" s="27"/>
      <c r="B663" s="18" t="s">
        <v>470</v>
      </c>
      <c r="C663" s="18"/>
      <c r="D663" s="21">
        <v>1674537</v>
      </c>
      <c r="E663" s="21">
        <v>0</v>
      </c>
      <c r="F663" s="21">
        <v>0</v>
      </c>
      <c r="G663" s="21">
        <v>0</v>
      </c>
      <c r="H663" s="23">
        <v>724687.40999999992</v>
      </c>
      <c r="I663" s="23">
        <v>2657.83</v>
      </c>
      <c r="J663" s="21">
        <v>19916.89</v>
      </c>
      <c r="K663" s="24">
        <v>42558.84</v>
      </c>
      <c r="L663" s="24">
        <v>168761.52</v>
      </c>
      <c r="M663" s="24">
        <v>14228.91</v>
      </c>
      <c r="N663" s="24">
        <v>53721.36</v>
      </c>
      <c r="O663" s="24">
        <v>23834.47</v>
      </c>
      <c r="P663" s="24">
        <v>118794.87</v>
      </c>
      <c r="Q663" s="20">
        <f>SUM(D663:P663)</f>
        <v>2843699.1000000006</v>
      </c>
    </row>
    <row r="664" spans="1:17" x14ac:dyDescent="0.2">
      <c r="A664" s="27"/>
      <c r="B664" s="18" t="s">
        <v>100</v>
      </c>
      <c r="C664" s="18"/>
      <c r="D664" s="21">
        <v>402887</v>
      </c>
      <c r="E664" s="21">
        <v>0</v>
      </c>
      <c r="F664" s="21">
        <v>0</v>
      </c>
      <c r="G664" s="21">
        <v>0</v>
      </c>
      <c r="H664" s="23">
        <v>151211.95000000001</v>
      </c>
      <c r="I664" s="23">
        <v>554.41</v>
      </c>
      <c r="J664" s="21">
        <v>4154.13</v>
      </c>
      <c r="K664" s="24">
        <v>40004</v>
      </c>
      <c r="L664" s="24">
        <v>122968.29000000001</v>
      </c>
      <c r="M664" s="24">
        <v>3850.0299999999997</v>
      </c>
      <c r="N664" s="24">
        <v>16928.62</v>
      </c>
      <c r="O664" s="24">
        <v>5810.49</v>
      </c>
      <c r="P664" s="24">
        <v>29863.69</v>
      </c>
      <c r="Q664" s="20">
        <f>SUM(D664:P664)</f>
        <v>778232.61</v>
      </c>
    </row>
    <row r="665" spans="1:17" x14ac:dyDescent="0.2">
      <c r="A665" s="27"/>
      <c r="B665" s="18" t="s">
        <v>753</v>
      </c>
      <c r="C665" s="18"/>
      <c r="D665" s="21">
        <v>673383</v>
      </c>
      <c r="E665" s="21">
        <v>130</v>
      </c>
      <c r="F665" s="21">
        <v>0</v>
      </c>
      <c r="G665" s="21">
        <v>0</v>
      </c>
      <c r="H665" s="23">
        <v>263695.44</v>
      </c>
      <c r="I665" s="23">
        <v>966.48</v>
      </c>
      <c r="J665" s="21">
        <v>7235.14</v>
      </c>
      <c r="K665" s="24">
        <v>15905.99</v>
      </c>
      <c r="L665" s="24">
        <v>55223.86</v>
      </c>
      <c r="M665" s="24">
        <v>1892.6499999999999</v>
      </c>
      <c r="N665" s="24">
        <v>13957.669999999998</v>
      </c>
      <c r="O665" s="24">
        <v>4164.8500000000004</v>
      </c>
      <c r="P665" s="24">
        <v>55578.85</v>
      </c>
      <c r="Q665" s="20">
        <f>SUM(D665:P665)</f>
        <v>1092133.93</v>
      </c>
    </row>
    <row r="666" spans="1:17" x14ac:dyDescent="0.2">
      <c r="A666" s="27"/>
      <c r="B666" s="18" t="s">
        <v>471</v>
      </c>
      <c r="C666" s="18"/>
      <c r="D666" s="21">
        <v>256053</v>
      </c>
      <c r="E666" s="21">
        <v>1533</v>
      </c>
      <c r="F666" s="21">
        <v>0</v>
      </c>
      <c r="G666" s="21">
        <v>0</v>
      </c>
      <c r="H666" s="23">
        <v>141064.12</v>
      </c>
      <c r="I666" s="23">
        <v>517.32000000000005</v>
      </c>
      <c r="J666" s="21">
        <v>3877.5</v>
      </c>
      <c r="K666" s="24">
        <v>5923.78</v>
      </c>
      <c r="L666" s="24">
        <v>27367.01</v>
      </c>
      <c r="M666" s="24">
        <v>501.64</v>
      </c>
      <c r="N666" s="24">
        <v>9372.32</v>
      </c>
      <c r="O666" s="24">
        <v>8221.51</v>
      </c>
      <c r="P666" s="24">
        <v>26700.06</v>
      </c>
      <c r="Q666" s="20">
        <f>SUM(D666:P666)</f>
        <v>481131.26000000007</v>
      </c>
    </row>
    <row r="667" spans="1:17" x14ac:dyDescent="0.2">
      <c r="A667" s="27"/>
      <c r="B667" s="18" t="s">
        <v>472</v>
      </c>
      <c r="C667" s="18"/>
      <c r="D667" s="21">
        <v>844810</v>
      </c>
      <c r="E667" s="21">
        <v>11816.54</v>
      </c>
      <c r="F667" s="21">
        <v>0</v>
      </c>
      <c r="G667" s="21">
        <v>0</v>
      </c>
      <c r="H667" s="23">
        <v>519136.05000000005</v>
      </c>
      <c r="I667" s="23">
        <v>1905.57</v>
      </c>
      <c r="J667" s="21">
        <v>14298.58</v>
      </c>
      <c r="K667" s="24">
        <v>16233.55</v>
      </c>
      <c r="L667" s="24">
        <v>69623.549999999988</v>
      </c>
      <c r="M667" s="24">
        <v>5894.82</v>
      </c>
      <c r="N667" s="24">
        <v>16410.3</v>
      </c>
      <c r="O667" s="24">
        <v>28350.18</v>
      </c>
      <c r="P667" s="24">
        <v>83195.66</v>
      </c>
      <c r="Q667" s="20">
        <f>SUM(D667:P667)</f>
        <v>1611674.8000000003</v>
      </c>
    </row>
    <row r="668" spans="1:17" x14ac:dyDescent="0.2">
      <c r="A668" s="27"/>
      <c r="B668" s="18" t="s">
        <v>697</v>
      </c>
      <c r="C668" s="32" t="s">
        <v>473</v>
      </c>
      <c r="I668" s="23"/>
      <c r="P668" s="24"/>
      <c r="Q668" s="20"/>
    </row>
    <row r="669" spans="1:17" x14ac:dyDescent="0.2">
      <c r="A669" s="27"/>
      <c r="B669" s="18" t="s">
        <v>474</v>
      </c>
      <c r="C669" s="18"/>
      <c r="D669" s="21">
        <v>1213485</v>
      </c>
      <c r="E669" s="21">
        <v>0</v>
      </c>
      <c r="F669" s="21">
        <v>0</v>
      </c>
      <c r="G669" s="21">
        <v>0</v>
      </c>
      <c r="H669" s="23">
        <v>539090.39</v>
      </c>
      <c r="I669" s="23">
        <v>1977.68</v>
      </c>
      <c r="J669" s="21">
        <v>14823.21</v>
      </c>
      <c r="K669" s="24">
        <v>54704.23</v>
      </c>
      <c r="L669" s="24">
        <v>193204.32</v>
      </c>
      <c r="M669" s="24">
        <v>10287.99</v>
      </c>
      <c r="N669" s="24">
        <v>25470.98</v>
      </c>
      <c r="O669" s="24">
        <v>11473.93</v>
      </c>
      <c r="P669" s="24">
        <v>101589.55</v>
      </c>
      <c r="Q669" s="20">
        <f>SUM(D669:P669)</f>
        <v>2166107.2799999998</v>
      </c>
    </row>
    <row r="670" spans="1:17" x14ac:dyDescent="0.2">
      <c r="A670" s="27"/>
      <c r="B670" s="18" t="s">
        <v>475</v>
      </c>
      <c r="C670" s="18"/>
      <c r="D670" s="21">
        <v>578738</v>
      </c>
      <c r="E670" s="21">
        <v>7902.5</v>
      </c>
      <c r="F670" s="21">
        <v>0</v>
      </c>
      <c r="G670" s="21">
        <v>0</v>
      </c>
      <c r="H670" s="23">
        <v>367701.39999999997</v>
      </c>
      <c r="I670" s="23">
        <v>1349.06</v>
      </c>
      <c r="J670" s="21">
        <v>10115.84</v>
      </c>
      <c r="K670" s="24">
        <v>15486.86</v>
      </c>
      <c r="L670" s="24">
        <v>53859.65</v>
      </c>
      <c r="M670" s="24">
        <v>10490.02</v>
      </c>
      <c r="N670" s="24">
        <v>28494.87</v>
      </c>
      <c r="O670" s="24">
        <v>16275.699999999999</v>
      </c>
      <c r="P670" s="24">
        <v>61291.47</v>
      </c>
      <c r="Q670" s="20">
        <f>SUM(D670:P670)</f>
        <v>1151705.3699999999</v>
      </c>
    </row>
    <row r="671" spans="1:17" x14ac:dyDescent="0.2">
      <c r="A671" s="27"/>
      <c r="B671" s="18" t="s">
        <v>476</v>
      </c>
      <c r="C671" s="18"/>
      <c r="D671" s="21">
        <v>18578946</v>
      </c>
      <c r="E671" s="21">
        <v>414726.92</v>
      </c>
      <c r="F671" s="21">
        <v>0</v>
      </c>
      <c r="G671" s="21">
        <v>340181.22</v>
      </c>
      <c r="H671" s="23">
        <v>5849752.8100000005</v>
      </c>
      <c r="I671" s="23">
        <v>21459.23</v>
      </c>
      <c r="J671" s="21">
        <v>160851.82</v>
      </c>
      <c r="K671" s="24">
        <v>373915.12</v>
      </c>
      <c r="L671" s="24">
        <v>1563492.81</v>
      </c>
      <c r="M671" s="24">
        <v>158831.65</v>
      </c>
      <c r="N671" s="24">
        <v>646577.65999999992</v>
      </c>
      <c r="O671" s="24">
        <v>260113.55000000002</v>
      </c>
      <c r="P671" s="24">
        <v>976363.29</v>
      </c>
      <c r="Q671" s="20">
        <f>SUM(D671:P671)</f>
        <v>29345212.080000002</v>
      </c>
    </row>
    <row r="672" spans="1:17" x14ac:dyDescent="0.2">
      <c r="A672" s="27"/>
      <c r="B672" s="18" t="s">
        <v>477</v>
      </c>
      <c r="C672" s="18"/>
      <c r="D672" s="21">
        <v>1303833</v>
      </c>
      <c r="E672" s="21">
        <v>2063</v>
      </c>
      <c r="F672" s="21">
        <v>0</v>
      </c>
      <c r="G672" s="21">
        <v>0</v>
      </c>
      <c r="H672" s="23">
        <v>567086.82999999996</v>
      </c>
      <c r="I672" s="23">
        <v>2080.9699999999998</v>
      </c>
      <c r="J672" s="21">
        <v>15610.15</v>
      </c>
      <c r="K672" s="24">
        <v>24840.15</v>
      </c>
      <c r="L672" s="24">
        <v>113182.55</v>
      </c>
      <c r="M672" s="24">
        <v>9129.36</v>
      </c>
      <c r="N672" s="24">
        <v>29539.97</v>
      </c>
      <c r="O672" s="24">
        <v>9954.5199999999986</v>
      </c>
      <c r="P672" s="24">
        <v>105687.61</v>
      </c>
      <c r="Q672" s="20">
        <f>SUM(D672:P672)</f>
        <v>2183008.11</v>
      </c>
    </row>
    <row r="673" spans="1:17" x14ac:dyDescent="0.2">
      <c r="A673" s="18" t="s">
        <v>478</v>
      </c>
      <c r="B673" s="19"/>
      <c r="C673" s="19"/>
      <c r="I673" s="23"/>
      <c r="P673" s="24"/>
      <c r="Q673" s="20"/>
    </row>
    <row r="674" spans="1:17" x14ac:dyDescent="0.2">
      <c r="A674" s="27"/>
      <c r="B674" s="18" t="s">
        <v>479</v>
      </c>
      <c r="C674" s="18"/>
      <c r="D674" s="21">
        <v>42579</v>
      </c>
      <c r="E674" s="21">
        <v>0</v>
      </c>
      <c r="F674" s="21">
        <v>0</v>
      </c>
      <c r="G674" s="21">
        <v>0</v>
      </c>
      <c r="H674" s="23">
        <v>15719.310000000001</v>
      </c>
      <c r="I674" s="23">
        <v>245.69000000000003</v>
      </c>
      <c r="J674" s="21">
        <v>0</v>
      </c>
      <c r="K674" s="24">
        <v>1630.19</v>
      </c>
      <c r="L674" s="24">
        <v>5997.71</v>
      </c>
      <c r="M674" s="24">
        <v>0</v>
      </c>
      <c r="N674" s="24">
        <v>22988.89</v>
      </c>
      <c r="O674" s="24">
        <v>2073.21</v>
      </c>
      <c r="P674" s="24">
        <v>12300.23</v>
      </c>
      <c r="Q674" s="20">
        <f t="shared" ref="Q674:Q681" si="30">SUM(D674:P674)</f>
        <v>103534.23000000001</v>
      </c>
    </row>
    <row r="675" spans="1:17" x14ac:dyDescent="0.2">
      <c r="A675" s="27"/>
      <c r="B675" s="18" t="s">
        <v>740</v>
      </c>
      <c r="C675" s="18"/>
      <c r="D675" s="21">
        <v>40134</v>
      </c>
      <c r="E675" s="21">
        <v>0</v>
      </c>
      <c r="F675" s="21">
        <v>0</v>
      </c>
      <c r="G675" s="21">
        <v>0</v>
      </c>
      <c r="H675" s="23">
        <v>19904.999999999996</v>
      </c>
      <c r="I675" s="23">
        <v>71.98</v>
      </c>
      <c r="J675" s="31">
        <v>538.94000000000005</v>
      </c>
      <c r="K675" s="24">
        <v>2671.81</v>
      </c>
      <c r="L675" s="24">
        <v>10853.33</v>
      </c>
      <c r="M675" s="24">
        <v>0</v>
      </c>
      <c r="N675" s="24">
        <v>3199.84</v>
      </c>
      <c r="O675" s="24">
        <v>695.83000000000015</v>
      </c>
      <c r="P675" s="24">
        <v>0</v>
      </c>
      <c r="Q675" s="20">
        <f t="shared" si="30"/>
        <v>78070.73</v>
      </c>
    </row>
    <row r="676" spans="1:17" x14ac:dyDescent="0.2">
      <c r="A676" s="27"/>
      <c r="B676" s="18" t="s">
        <v>480</v>
      </c>
      <c r="C676" s="18"/>
      <c r="D676" s="21">
        <v>55681</v>
      </c>
      <c r="E676" s="21">
        <v>0</v>
      </c>
      <c r="F676" s="21">
        <v>0</v>
      </c>
      <c r="G676" s="21">
        <v>0</v>
      </c>
      <c r="H676" s="23">
        <v>21365.68</v>
      </c>
      <c r="I676" s="23">
        <v>559.83000000000004</v>
      </c>
      <c r="J676" s="21">
        <v>0</v>
      </c>
      <c r="K676" s="24">
        <v>3157.81</v>
      </c>
      <c r="L676" s="24">
        <v>13683.79</v>
      </c>
      <c r="M676" s="24">
        <v>0</v>
      </c>
      <c r="N676" s="24">
        <v>35724.15</v>
      </c>
      <c r="O676" s="24">
        <v>1654.4100000000003</v>
      </c>
      <c r="P676" s="24">
        <v>27202.43</v>
      </c>
      <c r="Q676" s="20">
        <f t="shared" si="30"/>
        <v>159029.09999999998</v>
      </c>
    </row>
    <row r="677" spans="1:17" x14ac:dyDescent="0.2">
      <c r="A677" s="27"/>
      <c r="B677" s="18" t="s">
        <v>481</v>
      </c>
      <c r="C677" s="18"/>
      <c r="D677" s="21">
        <v>3384910</v>
      </c>
      <c r="E677" s="21">
        <v>741</v>
      </c>
      <c r="F677" s="21">
        <v>0</v>
      </c>
      <c r="G677" s="21">
        <v>0</v>
      </c>
      <c r="H677" s="23">
        <v>1114813.5599999998</v>
      </c>
      <c r="I677" s="23">
        <v>4735.6200000000008</v>
      </c>
      <c r="J677" s="21">
        <v>35422.120000000003</v>
      </c>
      <c r="K677" s="24">
        <v>213761.35</v>
      </c>
      <c r="L677" s="24">
        <v>446511.86</v>
      </c>
      <c r="M677" s="24">
        <v>21411.86</v>
      </c>
      <c r="N677" s="24">
        <v>125795.53</v>
      </c>
      <c r="O677" s="24">
        <v>40821.96</v>
      </c>
      <c r="P677" s="24">
        <v>245436.59</v>
      </c>
      <c r="Q677" s="20">
        <f t="shared" si="30"/>
        <v>5634361.4500000002</v>
      </c>
    </row>
    <row r="678" spans="1:17" x14ac:dyDescent="0.2">
      <c r="A678" s="27"/>
      <c r="B678" s="18" t="s">
        <v>482</v>
      </c>
      <c r="C678" s="18"/>
      <c r="D678" s="21">
        <v>2404477</v>
      </c>
      <c r="E678" s="21">
        <v>317272</v>
      </c>
      <c r="F678" s="21">
        <v>0</v>
      </c>
      <c r="G678" s="21">
        <v>0</v>
      </c>
      <c r="H678" s="23">
        <v>879087.97</v>
      </c>
      <c r="I678" s="23">
        <v>770.12</v>
      </c>
      <c r="J678" s="21">
        <v>5770.94</v>
      </c>
      <c r="K678" s="24">
        <v>21964.26</v>
      </c>
      <c r="L678" s="24">
        <v>152219.94</v>
      </c>
      <c r="M678" s="24">
        <v>0</v>
      </c>
      <c r="N678" s="24">
        <v>24576.79</v>
      </c>
      <c r="O678" s="24">
        <v>28917.809999999998</v>
      </c>
      <c r="P678" s="24">
        <v>69146.83</v>
      </c>
      <c r="Q678" s="20">
        <f t="shared" si="30"/>
        <v>3904203.6599999997</v>
      </c>
    </row>
    <row r="679" spans="1:17" x14ac:dyDescent="0.2">
      <c r="A679" s="27"/>
      <c r="B679" s="18" t="s">
        <v>483</v>
      </c>
      <c r="C679" s="18"/>
      <c r="D679" s="21">
        <v>74525</v>
      </c>
      <c r="E679" s="21">
        <v>0</v>
      </c>
      <c r="F679" s="21">
        <v>0</v>
      </c>
      <c r="G679" s="21">
        <v>0</v>
      </c>
      <c r="H679" s="23">
        <v>28016.04</v>
      </c>
      <c r="I679" s="23">
        <v>283.45</v>
      </c>
      <c r="J679" s="21">
        <v>0</v>
      </c>
      <c r="K679" s="24">
        <v>2256.3000000000002</v>
      </c>
      <c r="L679" s="24">
        <v>9699.7999999999993</v>
      </c>
      <c r="M679" s="24">
        <v>259.88</v>
      </c>
      <c r="N679" s="24">
        <v>1833.06</v>
      </c>
      <c r="O679" s="24">
        <v>0</v>
      </c>
      <c r="P679" s="24">
        <v>14814.98</v>
      </c>
      <c r="Q679" s="20">
        <f t="shared" si="30"/>
        <v>131688.51</v>
      </c>
    </row>
    <row r="680" spans="1:17" x14ac:dyDescent="0.2">
      <c r="A680" s="27"/>
      <c r="B680" s="18" t="s">
        <v>484</v>
      </c>
      <c r="C680" s="18"/>
      <c r="D680" s="21">
        <v>1936557</v>
      </c>
      <c r="E680" s="21">
        <v>65450</v>
      </c>
      <c r="F680" s="21">
        <v>0</v>
      </c>
      <c r="G680" s="21">
        <v>0</v>
      </c>
      <c r="H680" s="23">
        <v>628375.19000000006</v>
      </c>
      <c r="I680" s="23">
        <v>2678.28</v>
      </c>
      <c r="J680" s="21">
        <v>20031.36</v>
      </c>
      <c r="K680" s="24">
        <v>45308.77</v>
      </c>
      <c r="L680" s="24">
        <v>186808.46</v>
      </c>
      <c r="M680" s="24">
        <v>12882.55</v>
      </c>
      <c r="N680" s="24">
        <v>120004.32</v>
      </c>
      <c r="O680" s="24">
        <v>35082.69</v>
      </c>
      <c r="P680" s="24">
        <v>139675.97</v>
      </c>
      <c r="Q680" s="20">
        <f t="shared" si="30"/>
        <v>3192854.5899999994</v>
      </c>
    </row>
    <row r="681" spans="1:17" x14ac:dyDescent="0.2">
      <c r="A681" s="27"/>
      <c r="B681" s="18" t="s">
        <v>485</v>
      </c>
      <c r="C681" s="18"/>
      <c r="D681" s="21">
        <v>1295924</v>
      </c>
      <c r="E681" s="21">
        <v>90</v>
      </c>
      <c r="F681" s="21">
        <v>0</v>
      </c>
      <c r="G681" s="21">
        <v>0</v>
      </c>
      <c r="H681" s="23">
        <v>489847.74999999988</v>
      </c>
      <c r="I681" s="23">
        <v>2755.46</v>
      </c>
      <c r="J681" s="21">
        <v>20656.150000000001</v>
      </c>
      <c r="K681" s="24">
        <v>33616.25</v>
      </c>
      <c r="L681" s="24">
        <v>145328.12</v>
      </c>
      <c r="M681" s="24">
        <v>6242.46</v>
      </c>
      <c r="N681" s="24">
        <v>48041.25</v>
      </c>
      <c r="O681" s="24">
        <v>10851.400000000001</v>
      </c>
      <c r="P681" s="24">
        <v>146459.41</v>
      </c>
      <c r="Q681" s="20">
        <f t="shared" si="30"/>
        <v>2199812.25</v>
      </c>
    </row>
    <row r="682" spans="1:17" x14ac:dyDescent="0.2">
      <c r="A682" s="2" t="s">
        <v>710</v>
      </c>
      <c r="B682" s="2"/>
      <c r="C682" s="2"/>
      <c r="D682" s="3"/>
      <c r="E682" s="35"/>
      <c r="F682" s="35"/>
      <c r="G682" s="36"/>
      <c r="H682" s="3"/>
      <c r="I682" s="3"/>
      <c r="J682" s="3"/>
      <c r="K682" s="3"/>
      <c r="L682" s="3"/>
      <c r="M682" s="3"/>
      <c r="N682" s="3"/>
      <c r="O682" s="3"/>
      <c r="P682" s="3"/>
      <c r="Q682" s="3"/>
    </row>
    <row r="683" spans="1:17" x14ac:dyDescent="0.2">
      <c r="A683" s="4" t="s">
        <v>598</v>
      </c>
      <c r="B683" s="5"/>
      <c r="C683" s="5"/>
      <c r="D683" s="69"/>
      <c r="E683" s="70" t="s">
        <v>762</v>
      </c>
      <c r="F683" s="70"/>
      <c r="G683" s="70"/>
      <c r="H683" s="71"/>
      <c r="I683" s="72" t="s">
        <v>737</v>
      </c>
      <c r="J683" s="73"/>
      <c r="K683" s="73"/>
      <c r="L683" s="73"/>
      <c r="M683" s="73"/>
      <c r="N683" s="73"/>
      <c r="O683" s="73"/>
      <c r="P683" s="6"/>
      <c r="Q683" s="7"/>
    </row>
    <row r="684" spans="1:17" x14ac:dyDescent="0.2">
      <c r="A684" s="8"/>
      <c r="B684" s="9"/>
      <c r="C684" s="9"/>
      <c r="D684" s="69"/>
      <c r="E684" s="7"/>
      <c r="F684" s="70"/>
      <c r="G684" s="70"/>
      <c r="H684" s="80" t="s">
        <v>599</v>
      </c>
      <c r="I684" s="72"/>
      <c r="J684" s="74"/>
      <c r="K684" s="75" t="s">
        <v>741</v>
      </c>
      <c r="L684" s="76" t="s">
        <v>774</v>
      </c>
      <c r="M684" s="77"/>
      <c r="N684" s="73"/>
      <c r="O684" s="73"/>
      <c r="P684" s="10"/>
      <c r="Q684" s="11"/>
    </row>
    <row r="685" spans="1:17" x14ac:dyDescent="0.2">
      <c r="A685" s="12"/>
      <c r="B685" s="9"/>
      <c r="C685" s="9"/>
      <c r="D685" s="78" t="s">
        <v>758</v>
      </c>
      <c r="E685" s="31" t="s">
        <v>757</v>
      </c>
      <c r="F685" s="31"/>
      <c r="G685" s="79"/>
      <c r="H685" s="80" t="s">
        <v>785</v>
      </c>
      <c r="I685" s="80" t="s">
        <v>711</v>
      </c>
      <c r="J685" s="10" t="s">
        <v>731</v>
      </c>
      <c r="K685" s="81" t="s">
        <v>735</v>
      </c>
      <c r="L685" s="82"/>
      <c r="M685" s="75" t="s">
        <v>742</v>
      </c>
      <c r="N685" s="83" t="s">
        <v>736</v>
      </c>
      <c r="O685" s="83" t="s">
        <v>734</v>
      </c>
      <c r="P685" s="84" t="s">
        <v>715</v>
      </c>
      <c r="Q685" s="11"/>
    </row>
    <row r="686" spans="1:17" x14ac:dyDescent="0.2">
      <c r="A686" s="12"/>
      <c r="B686" s="9"/>
      <c r="C686" s="9"/>
      <c r="D686" s="10" t="s">
        <v>729</v>
      </c>
      <c r="E686" s="21" t="s">
        <v>759</v>
      </c>
      <c r="H686" s="80" t="s">
        <v>786</v>
      </c>
      <c r="I686" s="80" t="s">
        <v>712</v>
      </c>
      <c r="J686" s="80" t="s">
        <v>732</v>
      </c>
      <c r="K686" s="81" t="s">
        <v>742</v>
      </c>
      <c r="L686" s="81" t="s">
        <v>778</v>
      </c>
      <c r="M686" s="81" t="s">
        <v>779</v>
      </c>
      <c r="N686" s="80" t="s">
        <v>755</v>
      </c>
      <c r="O686" s="80" t="s">
        <v>704</v>
      </c>
      <c r="P686" s="84" t="s">
        <v>716</v>
      </c>
      <c r="Q686" s="11"/>
    </row>
    <row r="687" spans="1:17" x14ac:dyDescent="0.2">
      <c r="A687" s="12"/>
      <c r="B687" s="9"/>
      <c r="C687" s="9"/>
      <c r="D687" s="80" t="s">
        <v>601</v>
      </c>
      <c r="E687" s="6" t="s">
        <v>600</v>
      </c>
      <c r="F687" s="6" t="s">
        <v>728</v>
      </c>
      <c r="G687" s="83" t="s">
        <v>602</v>
      </c>
      <c r="H687" s="80" t="s">
        <v>603</v>
      </c>
      <c r="I687" s="80" t="s">
        <v>713</v>
      </c>
      <c r="J687" s="80" t="s">
        <v>733</v>
      </c>
      <c r="K687" s="81" t="s">
        <v>743</v>
      </c>
      <c r="L687" s="80" t="s">
        <v>780</v>
      </c>
      <c r="M687" s="80" t="s">
        <v>780</v>
      </c>
      <c r="N687" s="80" t="s">
        <v>780</v>
      </c>
      <c r="O687" s="80" t="s">
        <v>780</v>
      </c>
      <c r="P687" s="85" t="s">
        <v>604</v>
      </c>
      <c r="Q687" s="11"/>
    </row>
    <row r="688" spans="1:17" x14ac:dyDescent="0.2">
      <c r="A688" s="1"/>
      <c r="C688" s="9"/>
      <c r="D688" s="80" t="s">
        <v>605</v>
      </c>
      <c r="E688" s="10" t="s">
        <v>730</v>
      </c>
      <c r="F688" s="10" t="s">
        <v>705</v>
      </c>
      <c r="G688" s="80" t="s">
        <v>730</v>
      </c>
      <c r="H688" s="80" t="s">
        <v>754</v>
      </c>
      <c r="I688" s="80" t="s">
        <v>601</v>
      </c>
      <c r="J688" s="80" t="s">
        <v>705</v>
      </c>
      <c r="K688" s="81" t="s">
        <v>756</v>
      </c>
      <c r="L688" s="80" t="s">
        <v>781</v>
      </c>
      <c r="M688" s="80" t="s">
        <v>782</v>
      </c>
      <c r="N688" s="80" t="s">
        <v>783</v>
      </c>
      <c r="O688" s="80" t="s">
        <v>784</v>
      </c>
      <c r="P688" s="85" t="s">
        <v>606</v>
      </c>
      <c r="Q688" s="13" t="s">
        <v>607</v>
      </c>
    </row>
    <row r="689" spans="1:17" x14ac:dyDescent="0.2">
      <c r="A689" s="14" t="s">
        <v>608</v>
      </c>
      <c r="B689" s="15"/>
      <c r="C689" s="16"/>
      <c r="D689" s="86" t="s">
        <v>609</v>
      </c>
      <c r="E689" s="86" t="s">
        <v>609</v>
      </c>
      <c r="F689" s="86" t="s">
        <v>609</v>
      </c>
      <c r="G689" s="86" t="s">
        <v>609</v>
      </c>
      <c r="H689" s="86" t="s">
        <v>609</v>
      </c>
      <c r="I689" s="86" t="s">
        <v>609</v>
      </c>
      <c r="J689" s="86" t="s">
        <v>609</v>
      </c>
      <c r="K689" s="86" t="s">
        <v>609</v>
      </c>
      <c r="L689" s="86" t="s">
        <v>609</v>
      </c>
      <c r="M689" s="86" t="s">
        <v>609</v>
      </c>
      <c r="N689" s="86" t="s">
        <v>609</v>
      </c>
      <c r="O689" s="86" t="s">
        <v>609</v>
      </c>
      <c r="P689" s="87" t="s">
        <v>609</v>
      </c>
      <c r="Q689" s="17" t="s">
        <v>609</v>
      </c>
    </row>
    <row r="690" spans="1:17" x14ac:dyDescent="0.2">
      <c r="A690" s="18" t="s">
        <v>486</v>
      </c>
      <c r="B690" s="19"/>
      <c r="C690" s="19"/>
      <c r="I690" s="23"/>
      <c r="P690" s="20"/>
      <c r="Q690" s="20"/>
    </row>
    <row r="691" spans="1:17" x14ac:dyDescent="0.2">
      <c r="A691" s="25"/>
      <c r="B691" s="26" t="s">
        <v>487</v>
      </c>
      <c r="C691" s="26"/>
      <c r="D691" s="21">
        <v>62214</v>
      </c>
      <c r="E691" s="21">
        <v>200</v>
      </c>
      <c r="F691" s="21">
        <v>0</v>
      </c>
      <c r="G691" s="21">
        <v>0</v>
      </c>
      <c r="H691" s="23">
        <v>40718.32</v>
      </c>
      <c r="I691" s="23">
        <v>128.10000000000002</v>
      </c>
      <c r="J691" s="21">
        <v>0</v>
      </c>
      <c r="K691" s="24">
        <v>1694.12</v>
      </c>
      <c r="L691" s="24">
        <v>7610.84</v>
      </c>
      <c r="M691" s="24">
        <v>0</v>
      </c>
      <c r="N691" s="24">
        <v>3901.7999999999997</v>
      </c>
      <c r="O691" s="24">
        <v>2151.04</v>
      </c>
      <c r="P691" s="24">
        <v>11442.31</v>
      </c>
      <c r="Q691" s="20">
        <f>SUM(D691:P691)</f>
        <v>130060.53</v>
      </c>
    </row>
    <row r="692" spans="1:17" x14ac:dyDescent="0.2">
      <c r="A692" s="27"/>
      <c r="B692" s="18" t="s">
        <v>488</v>
      </c>
      <c r="C692" s="18"/>
      <c r="D692" s="21">
        <v>2980140</v>
      </c>
      <c r="E692" s="21">
        <v>164136.44</v>
      </c>
      <c r="F692" s="21">
        <v>0</v>
      </c>
      <c r="G692" s="21">
        <v>0</v>
      </c>
      <c r="H692" s="23">
        <v>1762122.8599999999</v>
      </c>
      <c r="I692" s="23">
        <v>5543.2200000000012</v>
      </c>
      <c r="J692" s="21">
        <v>41579.39</v>
      </c>
      <c r="K692" s="24">
        <v>160611.29</v>
      </c>
      <c r="L692" s="24">
        <v>574804.43999999994</v>
      </c>
      <c r="M692" s="24">
        <v>21351.25</v>
      </c>
      <c r="N692" s="24">
        <v>117036.33</v>
      </c>
      <c r="O692" s="24">
        <v>42744.67</v>
      </c>
      <c r="P692" s="24">
        <v>260391.51</v>
      </c>
      <c r="Q692" s="20">
        <f>SUM(D692:P692)</f>
        <v>6130461.3999999985</v>
      </c>
    </row>
    <row r="693" spans="1:17" x14ac:dyDescent="0.2">
      <c r="A693" s="27"/>
      <c r="B693" s="18" t="s">
        <v>698</v>
      </c>
      <c r="C693" s="32" t="s">
        <v>413</v>
      </c>
      <c r="I693" s="23"/>
      <c r="P693" s="24"/>
      <c r="Q693" s="20"/>
    </row>
    <row r="694" spans="1:17" x14ac:dyDescent="0.2">
      <c r="A694" s="27"/>
      <c r="B694" s="18" t="s">
        <v>489</v>
      </c>
      <c r="C694" s="18"/>
      <c r="D694" s="21">
        <v>205594</v>
      </c>
      <c r="E694" s="21">
        <v>5535.05</v>
      </c>
      <c r="F694" s="21">
        <v>0</v>
      </c>
      <c r="G694" s="21">
        <v>0</v>
      </c>
      <c r="H694" s="23">
        <v>127764.79999999999</v>
      </c>
      <c r="I694" s="23">
        <v>401.93999999999994</v>
      </c>
      <c r="J694" s="21">
        <v>3014.25</v>
      </c>
      <c r="K694" s="24">
        <v>6126.29</v>
      </c>
      <c r="L694" s="24">
        <v>25720.199999999997</v>
      </c>
      <c r="M694" s="24">
        <v>0</v>
      </c>
      <c r="N694" s="24">
        <v>8158.49</v>
      </c>
      <c r="O694" s="24">
        <v>3165.71</v>
      </c>
      <c r="P694" s="24">
        <v>31423.78</v>
      </c>
      <c r="Q694" s="20">
        <f t="shared" ref="Q694:Q699" si="31">SUM(D694:P694)</f>
        <v>416904.51</v>
      </c>
    </row>
    <row r="695" spans="1:17" x14ac:dyDescent="0.2">
      <c r="A695" s="27"/>
      <c r="B695" s="18" t="s">
        <v>490</v>
      </c>
      <c r="C695" s="18"/>
      <c r="D695" s="21">
        <v>24008</v>
      </c>
      <c r="E695" s="21">
        <v>0</v>
      </c>
      <c r="F695" s="21">
        <v>0</v>
      </c>
      <c r="G695" s="21">
        <v>0</v>
      </c>
      <c r="H695" s="23">
        <v>41225.86</v>
      </c>
      <c r="I695" s="23">
        <v>130.35</v>
      </c>
      <c r="J695" s="31">
        <v>0</v>
      </c>
      <c r="K695" s="24">
        <v>2291.2600000000002</v>
      </c>
      <c r="L695" s="24">
        <v>7707.869999999999</v>
      </c>
      <c r="M695" s="24">
        <v>0</v>
      </c>
      <c r="N695" s="24">
        <v>4120.6400000000003</v>
      </c>
      <c r="O695" s="24">
        <v>758.80000000000007</v>
      </c>
      <c r="P695" s="24">
        <v>6300.27</v>
      </c>
      <c r="Q695" s="20">
        <f t="shared" si="31"/>
        <v>86543.05</v>
      </c>
    </row>
    <row r="696" spans="1:17" x14ac:dyDescent="0.2">
      <c r="A696" s="27"/>
      <c r="B696" s="18" t="s">
        <v>491</v>
      </c>
      <c r="C696" s="18"/>
      <c r="D696" s="21">
        <v>218340</v>
      </c>
      <c r="E696" s="21">
        <v>3940</v>
      </c>
      <c r="F696" s="21">
        <v>0</v>
      </c>
      <c r="G696" s="21">
        <v>0</v>
      </c>
      <c r="H696" s="23">
        <v>114581.20000000001</v>
      </c>
      <c r="I696" s="23">
        <v>360</v>
      </c>
      <c r="J696" s="21">
        <v>2694.7</v>
      </c>
      <c r="K696" s="24">
        <v>8452.5</v>
      </c>
      <c r="L696" s="24">
        <v>35319.619999999995</v>
      </c>
      <c r="M696" s="24">
        <v>408.43</v>
      </c>
      <c r="N696" s="24">
        <v>8042.84</v>
      </c>
      <c r="O696" s="24">
        <v>2095.46</v>
      </c>
      <c r="P696" s="24">
        <v>20025.18</v>
      </c>
      <c r="Q696" s="20">
        <f t="shared" si="31"/>
        <v>414259.93000000005</v>
      </c>
    </row>
    <row r="697" spans="1:17" x14ac:dyDescent="0.2">
      <c r="A697" s="27"/>
      <c r="B697" s="18" t="s">
        <v>492</v>
      </c>
      <c r="C697" s="18"/>
      <c r="D697" s="21">
        <v>581241</v>
      </c>
      <c r="E697" s="21">
        <v>40202</v>
      </c>
      <c r="F697" s="21">
        <v>0</v>
      </c>
      <c r="G697" s="21">
        <v>0</v>
      </c>
      <c r="H697" s="23">
        <v>243089.45000000004</v>
      </c>
      <c r="I697" s="23">
        <v>764.18000000000006</v>
      </c>
      <c r="J697" s="21">
        <v>5728.02</v>
      </c>
      <c r="K697" s="24">
        <v>11792.49</v>
      </c>
      <c r="L697" s="24">
        <v>54112.6</v>
      </c>
      <c r="M697" s="24">
        <v>2170.4499999999998</v>
      </c>
      <c r="N697" s="24">
        <v>13940.17</v>
      </c>
      <c r="O697" s="24">
        <v>8141.58</v>
      </c>
      <c r="P697" s="24">
        <v>43234.8</v>
      </c>
      <c r="Q697" s="20">
        <f t="shared" si="31"/>
        <v>1004416.7400000001</v>
      </c>
    </row>
    <row r="698" spans="1:17" x14ac:dyDescent="0.2">
      <c r="A698" s="27"/>
      <c r="B698" s="18" t="s">
        <v>493</v>
      </c>
      <c r="C698" s="18"/>
      <c r="D698" s="21">
        <v>96006</v>
      </c>
      <c r="E698" s="21">
        <v>1414</v>
      </c>
      <c r="F698" s="21">
        <v>0</v>
      </c>
      <c r="G698" s="21">
        <v>0</v>
      </c>
      <c r="H698" s="23">
        <v>89075.36</v>
      </c>
      <c r="I698" s="23">
        <v>280.31</v>
      </c>
      <c r="J698" s="21">
        <v>0</v>
      </c>
      <c r="K698" s="24">
        <v>6345.03</v>
      </c>
      <c r="L698" s="24">
        <v>22936.03</v>
      </c>
      <c r="M698" s="24">
        <v>4643.24</v>
      </c>
      <c r="N698" s="24">
        <v>5048.8900000000003</v>
      </c>
      <c r="O698" s="24">
        <v>3857.59</v>
      </c>
      <c r="P698" s="24">
        <v>17722.740000000002</v>
      </c>
      <c r="Q698" s="20">
        <f t="shared" si="31"/>
        <v>247329.18999999997</v>
      </c>
    </row>
    <row r="699" spans="1:17" x14ac:dyDescent="0.2">
      <c r="A699" s="27"/>
      <c r="B699" s="18" t="s">
        <v>494</v>
      </c>
      <c r="C699" s="18"/>
      <c r="D699" s="21">
        <v>24554</v>
      </c>
      <c r="E699" s="21">
        <v>0</v>
      </c>
      <c r="F699" s="21">
        <v>0</v>
      </c>
      <c r="G699" s="21">
        <v>0</v>
      </c>
      <c r="H699" s="23">
        <v>60869.409999999989</v>
      </c>
      <c r="I699" s="23">
        <v>191.72</v>
      </c>
      <c r="J699" s="31">
        <v>0</v>
      </c>
      <c r="K699" s="24">
        <v>1457.61</v>
      </c>
      <c r="L699" s="24">
        <v>5989.64</v>
      </c>
      <c r="M699" s="24">
        <v>8.67</v>
      </c>
      <c r="N699" s="24">
        <v>3088.15</v>
      </c>
      <c r="O699" s="24">
        <v>819.13</v>
      </c>
      <c r="P699" s="24">
        <v>10462.709999999999</v>
      </c>
      <c r="Q699" s="20">
        <f t="shared" si="31"/>
        <v>107441.03999999998</v>
      </c>
    </row>
    <row r="700" spans="1:17" x14ac:dyDescent="0.2">
      <c r="A700" s="18" t="s">
        <v>495</v>
      </c>
      <c r="B700" s="19"/>
      <c r="C700" s="19"/>
      <c r="D700" s="20"/>
      <c r="I700" s="23"/>
      <c r="P700" s="24"/>
      <c r="Q700" s="20"/>
    </row>
    <row r="701" spans="1:17" x14ac:dyDescent="0.2">
      <c r="A701" s="27"/>
      <c r="B701" s="18" t="s">
        <v>496</v>
      </c>
      <c r="C701" s="18"/>
      <c r="D701" s="31">
        <v>15165</v>
      </c>
      <c r="E701" s="21">
        <v>0</v>
      </c>
      <c r="F701" s="21">
        <v>0</v>
      </c>
      <c r="G701" s="21">
        <v>0</v>
      </c>
      <c r="H701" s="23">
        <v>5605.2699999999995</v>
      </c>
      <c r="I701" s="23">
        <v>188.87</v>
      </c>
      <c r="J701" s="31">
        <v>1411.73</v>
      </c>
      <c r="K701" s="24">
        <v>1320.42</v>
      </c>
      <c r="L701" s="24">
        <v>4986.1099999999997</v>
      </c>
      <c r="M701" s="24">
        <v>0</v>
      </c>
      <c r="N701" s="24">
        <v>2669.3</v>
      </c>
      <c r="O701" s="24">
        <v>10170.51</v>
      </c>
      <c r="P701" s="24">
        <v>10585.8</v>
      </c>
      <c r="Q701" s="20">
        <f>SUM(D701:P701)</f>
        <v>52103.009999999995</v>
      </c>
    </row>
    <row r="702" spans="1:17" x14ac:dyDescent="0.2">
      <c r="B702" s="39" t="s">
        <v>497</v>
      </c>
      <c r="C702" s="18"/>
      <c r="D702" s="21">
        <v>111466</v>
      </c>
      <c r="E702" s="21">
        <v>7000</v>
      </c>
      <c r="F702" s="21">
        <v>0</v>
      </c>
      <c r="G702" s="21">
        <v>0</v>
      </c>
      <c r="H702" s="23">
        <v>41586.300000000003</v>
      </c>
      <c r="I702" s="23">
        <v>338.14</v>
      </c>
      <c r="J702" s="21">
        <v>2527.7600000000002</v>
      </c>
      <c r="K702" s="24">
        <v>2841.4</v>
      </c>
      <c r="L702" s="24">
        <v>12978.79</v>
      </c>
      <c r="M702" s="24">
        <v>0</v>
      </c>
      <c r="N702" s="24">
        <v>9821.14</v>
      </c>
      <c r="O702" s="24">
        <v>3584.59</v>
      </c>
      <c r="P702" s="24">
        <v>18090.03</v>
      </c>
      <c r="Q702" s="20">
        <f>SUM(D702:P702)</f>
        <v>210234.15000000002</v>
      </c>
    </row>
    <row r="703" spans="1:17" x14ac:dyDescent="0.2">
      <c r="A703" s="27"/>
      <c r="B703" s="18" t="s">
        <v>498</v>
      </c>
      <c r="C703" s="18"/>
      <c r="D703" s="21">
        <v>3333524</v>
      </c>
      <c r="E703" s="21">
        <v>18860.919999999998</v>
      </c>
      <c r="F703" s="21">
        <v>0</v>
      </c>
      <c r="G703" s="21">
        <v>0</v>
      </c>
      <c r="H703" s="23">
        <v>1250302.29</v>
      </c>
      <c r="I703" s="23">
        <v>10130.91</v>
      </c>
      <c r="J703" s="21">
        <v>75880.710000000006</v>
      </c>
      <c r="K703" s="24">
        <v>137608.37</v>
      </c>
      <c r="L703" s="24">
        <v>508064.82</v>
      </c>
      <c r="M703" s="24">
        <v>30737.200000000001</v>
      </c>
      <c r="N703" s="24">
        <v>244341.65000000002</v>
      </c>
      <c r="O703" s="24">
        <v>240348.76</v>
      </c>
      <c r="P703" s="24">
        <v>476929.83</v>
      </c>
      <c r="Q703" s="20">
        <f>SUM(D703:P703)</f>
        <v>6326729.4600000009</v>
      </c>
    </row>
    <row r="704" spans="1:17" x14ac:dyDescent="0.2">
      <c r="A704" s="27"/>
      <c r="B704" s="18" t="s">
        <v>699</v>
      </c>
      <c r="C704" s="32" t="s">
        <v>275</v>
      </c>
      <c r="I704" s="23"/>
      <c r="P704" s="24"/>
      <c r="Q704" s="20"/>
    </row>
    <row r="705" spans="1:17" x14ac:dyDescent="0.2">
      <c r="A705" s="27"/>
      <c r="B705" s="18" t="s">
        <v>499</v>
      </c>
      <c r="C705" s="18"/>
      <c r="D705" s="21">
        <v>182130</v>
      </c>
      <c r="E705" s="21">
        <v>4480.5</v>
      </c>
      <c r="F705" s="21">
        <v>0</v>
      </c>
      <c r="G705" s="21">
        <v>0</v>
      </c>
      <c r="H705" s="23">
        <v>66842.09</v>
      </c>
      <c r="I705" s="23">
        <v>532.86</v>
      </c>
      <c r="J705" s="31">
        <v>3987.19</v>
      </c>
      <c r="K705" s="24">
        <v>4174.54</v>
      </c>
      <c r="L705" s="24">
        <v>19786.629999999997</v>
      </c>
      <c r="M705" s="24">
        <v>0</v>
      </c>
      <c r="N705" s="24">
        <v>10450.689999999999</v>
      </c>
      <c r="O705" s="24">
        <v>0</v>
      </c>
      <c r="P705" s="24">
        <v>29834.25</v>
      </c>
      <c r="Q705" s="20">
        <f>SUM(D705:P705)</f>
        <v>322218.75</v>
      </c>
    </row>
    <row r="706" spans="1:17" x14ac:dyDescent="0.2">
      <c r="A706" s="18" t="s">
        <v>500</v>
      </c>
      <c r="B706" s="19"/>
      <c r="C706" s="19"/>
      <c r="I706" s="23"/>
      <c r="P706" s="20"/>
      <c r="Q706" s="20"/>
    </row>
    <row r="707" spans="1:17" x14ac:dyDescent="0.2">
      <c r="A707" s="27"/>
      <c r="B707" s="18" t="s">
        <v>501</v>
      </c>
      <c r="C707" s="18"/>
      <c r="D707" s="21">
        <v>5928471</v>
      </c>
      <c r="E707" s="21">
        <v>157268.97</v>
      </c>
      <c r="F707" s="21">
        <v>0</v>
      </c>
      <c r="G707" s="21">
        <v>217354.18</v>
      </c>
      <c r="H707" s="23">
        <v>2980203.16</v>
      </c>
      <c r="I707" s="23">
        <v>10133.439999999999</v>
      </c>
      <c r="J707" s="31">
        <v>75852.09</v>
      </c>
      <c r="K707" s="24">
        <v>212904.59</v>
      </c>
      <c r="L707" s="24">
        <v>791573.36</v>
      </c>
      <c r="M707" s="24">
        <v>32379.579999999998</v>
      </c>
      <c r="N707" s="24">
        <v>184450.21</v>
      </c>
      <c r="O707" s="24">
        <v>123260.75</v>
      </c>
      <c r="P707" s="24">
        <v>525927.72</v>
      </c>
      <c r="Q707" s="20">
        <f t="shared" ref="Q707:Q716" si="32">SUM(D707:P707)</f>
        <v>11239779.049999999</v>
      </c>
    </row>
    <row r="708" spans="1:17" x14ac:dyDescent="0.2">
      <c r="A708" s="27"/>
      <c r="B708" s="18" t="s">
        <v>502</v>
      </c>
      <c r="C708" s="18"/>
      <c r="D708" s="21">
        <v>208233</v>
      </c>
      <c r="E708" s="21">
        <v>0</v>
      </c>
      <c r="F708" s="21">
        <v>0</v>
      </c>
      <c r="G708" s="21">
        <v>4717.0200000000004</v>
      </c>
      <c r="H708" s="23">
        <v>368674.55</v>
      </c>
      <c r="I708" s="23">
        <v>1253.3999999999999</v>
      </c>
      <c r="J708" s="21">
        <v>9342.86</v>
      </c>
      <c r="K708" s="24">
        <v>5253.27</v>
      </c>
      <c r="L708" s="24">
        <v>28034.42</v>
      </c>
      <c r="M708" s="24">
        <v>2.57</v>
      </c>
      <c r="N708" s="24">
        <v>11446.53</v>
      </c>
      <c r="O708" s="24">
        <v>9251.42</v>
      </c>
      <c r="P708" s="24">
        <v>56417.37</v>
      </c>
      <c r="Q708" s="20">
        <f t="shared" si="32"/>
        <v>702626.41</v>
      </c>
    </row>
    <row r="709" spans="1:17" x14ac:dyDescent="0.2">
      <c r="A709" s="27"/>
      <c r="B709" s="18" t="s">
        <v>503</v>
      </c>
      <c r="C709" s="18"/>
      <c r="D709" s="21">
        <v>1312764</v>
      </c>
      <c r="E709" s="21">
        <v>26037.03</v>
      </c>
      <c r="F709" s="21">
        <v>0</v>
      </c>
      <c r="G709" s="21">
        <v>0</v>
      </c>
      <c r="H709" s="23">
        <v>578629.1</v>
      </c>
      <c r="I709" s="23">
        <v>1928.93</v>
      </c>
      <c r="J709" s="31">
        <v>14465.51</v>
      </c>
      <c r="K709" s="24">
        <v>29863.74</v>
      </c>
      <c r="L709" s="24">
        <v>137353.65000000002</v>
      </c>
      <c r="M709" s="24">
        <v>848.71</v>
      </c>
      <c r="N709" s="24">
        <v>25712.48</v>
      </c>
      <c r="O709" s="24">
        <v>18228.34</v>
      </c>
      <c r="P709" s="24">
        <v>104450.73</v>
      </c>
      <c r="Q709" s="20">
        <f t="shared" si="32"/>
        <v>2250282.2199999997</v>
      </c>
    </row>
    <row r="710" spans="1:17" x14ac:dyDescent="0.2">
      <c r="A710" s="27"/>
      <c r="B710" s="18" t="s">
        <v>504</v>
      </c>
      <c r="C710" s="18"/>
      <c r="D710" s="21">
        <v>28053</v>
      </c>
      <c r="E710" s="21">
        <v>0</v>
      </c>
      <c r="F710" s="21">
        <v>0</v>
      </c>
      <c r="G710" s="21">
        <v>0</v>
      </c>
      <c r="H710" s="23">
        <v>126510.33</v>
      </c>
      <c r="I710" s="23">
        <v>430.64000000000004</v>
      </c>
      <c r="J710" s="21">
        <v>0</v>
      </c>
      <c r="K710" s="24">
        <v>4426</v>
      </c>
      <c r="L710" s="24">
        <v>15726.94</v>
      </c>
      <c r="M710" s="24">
        <v>0</v>
      </c>
      <c r="N710" s="24">
        <v>7498.6100000000006</v>
      </c>
      <c r="O710" s="24">
        <v>0</v>
      </c>
      <c r="P710" s="24">
        <v>14162.43</v>
      </c>
      <c r="Q710" s="20">
        <f t="shared" si="32"/>
        <v>196807.95</v>
      </c>
    </row>
    <row r="711" spans="1:17" x14ac:dyDescent="0.2">
      <c r="A711" s="27"/>
      <c r="B711" s="18" t="s">
        <v>505</v>
      </c>
      <c r="C711" s="18"/>
      <c r="D711" s="21">
        <v>162399</v>
      </c>
      <c r="E711" s="21">
        <v>0</v>
      </c>
      <c r="F711" s="21">
        <v>0</v>
      </c>
      <c r="G711" s="21">
        <v>0</v>
      </c>
      <c r="H711" s="23">
        <v>113450.95999999998</v>
      </c>
      <c r="I711" s="23">
        <v>385.74999999999994</v>
      </c>
      <c r="J711" s="21">
        <v>0</v>
      </c>
      <c r="K711" s="24">
        <v>41021.980000000003</v>
      </c>
      <c r="L711" s="24">
        <v>114449.76999999999</v>
      </c>
      <c r="M711" s="24">
        <v>1707.05</v>
      </c>
      <c r="N711" s="24">
        <v>19998.54</v>
      </c>
      <c r="O711" s="24">
        <v>5651.5499999999993</v>
      </c>
      <c r="P711" s="24">
        <v>20128.669999999998</v>
      </c>
      <c r="Q711" s="20">
        <f t="shared" si="32"/>
        <v>479193.2699999999</v>
      </c>
    </row>
    <row r="712" spans="1:17" x14ac:dyDescent="0.2">
      <c r="A712" s="27"/>
      <c r="B712" s="18" t="s">
        <v>506</v>
      </c>
      <c r="C712" s="18"/>
      <c r="D712" s="21">
        <v>1037230</v>
      </c>
      <c r="E712" s="21">
        <v>5846.25</v>
      </c>
      <c r="F712" s="21">
        <v>0</v>
      </c>
      <c r="G712" s="21">
        <v>0</v>
      </c>
      <c r="H712" s="23">
        <v>444000.96000000008</v>
      </c>
      <c r="I712" s="23">
        <v>1509.4599999999998</v>
      </c>
      <c r="J712" s="21">
        <v>11293.87</v>
      </c>
      <c r="K712" s="24">
        <v>24863.05</v>
      </c>
      <c r="L712" s="24">
        <v>102793.9</v>
      </c>
      <c r="M712" s="24">
        <v>5005.92</v>
      </c>
      <c r="N712" s="24">
        <v>20206.43</v>
      </c>
      <c r="O712" s="24">
        <v>21454.620000000003</v>
      </c>
      <c r="P712" s="24">
        <v>78246.45</v>
      </c>
      <c r="Q712" s="20">
        <f t="shared" si="32"/>
        <v>1752450.91</v>
      </c>
    </row>
    <row r="713" spans="1:17" x14ac:dyDescent="0.2">
      <c r="A713" s="27"/>
      <c r="B713" s="18" t="s">
        <v>507</v>
      </c>
      <c r="C713" s="18"/>
      <c r="D713" s="21">
        <v>615955</v>
      </c>
      <c r="E713" s="21">
        <v>2318</v>
      </c>
      <c r="F713" s="21">
        <v>0</v>
      </c>
      <c r="G713" s="21">
        <v>0</v>
      </c>
      <c r="H713" s="23">
        <v>356471.45999999996</v>
      </c>
      <c r="I713" s="23">
        <v>1213.04</v>
      </c>
      <c r="J713" s="21">
        <v>0</v>
      </c>
      <c r="K713" s="24">
        <v>24930.46</v>
      </c>
      <c r="L713" s="24">
        <v>106463.43</v>
      </c>
      <c r="M713" s="24">
        <v>571.92999999999995</v>
      </c>
      <c r="N713" s="24">
        <v>24656.46</v>
      </c>
      <c r="O713" s="24">
        <v>15848.939999999999</v>
      </c>
      <c r="P713" s="24">
        <v>73152.7</v>
      </c>
      <c r="Q713" s="20">
        <f t="shared" si="32"/>
        <v>1221581.4199999997</v>
      </c>
    </row>
    <row r="714" spans="1:17" x14ac:dyDescent="0.2">
      <c r="A714" s="27"/>
      <c r="B714" s="19" t="s">
        <v>508</v>
      </c>
      <c r="C714" s="18"/>
      <c r="D714" s="21">
        <v>83687</v>
      </c>
      <c r="E714" s="21">
        <v>0</v>
      </c>
      <c r="F714" s="21">
        <v>0</v>
      </c>
      <c r="G714" s="21">
        <v>0</v>
      </c>
      <c r="H714" s="23">
        <v>139579.59999999998</v>
      </c>
      <c r="I714" s="23">
        <v>474.72999999999996</v>
      </c>
      <c r="J714" s="21">
        <v>0</v>
      </c>
      <c r="K714" s="24">
        <v>5935</v>
      </c>
      <c r="L714" s="24">
        <v>22894.86</v>
      </c>
      <c r="M714" s="24">
        <v>0</v>
      </c>
      <c r="N714" s="24">
        <v>8268.84</v>
      </c>
      <c r="O714" s="24">
        <v>2762.4300000000003</v>
      </c>
      <c r="P714" s="24">
        <v>15593.04</v>
      </c>
      <c r="Q714" s="20">
        <f t="shared" si="32"/>
        <v>279195.5</v>
      </c>
    </row>
    <row r="715" spans="1:17" x14ac:dyDescent="0.2">
      <c r="A715" s="27"/>
      <c r="B715" s="18" t="s">
        <v>509</v>
      </c>
      <c r="C715" s="18"/>
      <c r="D715" s="21">
        <v>114998</v>
      </c>
      <c r="E715" s="21">
        <v>5367</v>
      </c>
      <c r="F715" s="21">
        <v>0</v>
      </c>
      <c r="G715" s="21">
        <v>3830.89</v>
      </c>
      <c r="H715" s="23">
        <v>116139.41</v>
      </c>
      <c r="I715" s="23">
        <v>395.04</v>
      </c>
      <c r="J715" s="21">
        <v>2944.87</v>
      </c>
      <c r="K715" s="24">
        <v>8320.5400000000009</v>
      </c>
      <c r="L715" s="24">
        <v>30765.43</v>
      </c>
      <c r="M715" s="24">
        <v>0</v>
      </c>
      <c r="N715" s="24">
        <v>11985.73</v>
      </c>
      <c r="O715" s="24">
        <v>5302.09</v>
      </c>
      <c r="P715" s="24">
        <v>25279.29</v>
      </c>
      <c r="Q715" s="20">
        <f t="shared" si="32"/>
        <v>325328.28999999998</v>
      </c>
    </row>
    <row r="716" spans="1:17" x14ac:dyDescent="0.2">
      <c r="A716" s="27"/>
      <c r="B716" s="18" t="s">
        <v>719</v>
      </c>
      <c r="C716" s="18"/>
      <c r="D716" s="21">
        <v>444689</v>
      </c>
      <c r="E716" s="21">
        <v>967.5</v>
      </c>
      <c r="F716" s="21">
        <v>0</v>
      </c>
      <c r="G716" s="21">
        <v>0</v>
      </c>
      <c r="H716" s="23">
        <v>283463.49</v>
      </c>
      <c r="I716" s="23">
        <v>964.66</v>
      </c>
      <c r="J716" s="21">
        <v>7230.37</v>
      </c>
      <c r="K716" s="24">
        <v>11805.5</v>
      </c>
      <c r="L716" s="24">
        <v>49852.73</v>
      </c>
      <c r="M716" s="24">
        <v>1757.66</v>
      </c>
      <c r="N716" s="24">
        <v>18094.64</v>
      </c>
      <c r="O716" s="24">
        <v>8316.24</v>
      </c>
      <c r="P716" s="24">
        <v>46884.04</v>
      </c>
      <c r="Q716" s="20">
        <f t="shared" si="32"/>
        <v>874025.83000000007</v>
      </c>
    </row>
    <row r="717" spans="1:17" x14ac:dyDescent="0.2">
      <c r="A717" s="18" t="s">
        <v>510</v>
      </c>
      <c r="B717" s="19"/>
      <c r="C717" s="19"/>
      <c r="I717" s="23"/>
      <c r="P717" s="20"/>
      <c r="Q717" s="20"/>
    </row>
    <row r="718" spans="1:17" x14ac:dyDescent="0.2">
      <c r="A718" s="27"/>
      <c r="B718" s="18" t="s">
        <v>511</v>
      </c>
      <c r="C718" s="18"/>
      <c r="D718" s="21">
        <v>31411</v>
      </c>
      <c r="E718" s="21">
        <v>0</v>
      </c>
      <c r="F718" s="21">
        <v>0</v>
      </c>
      <c r="G718" s="21">
        <v>0</v>
      </c>
      <c r="H718" s="23">
        <v>10086.32</v>
      </c>
      <c r="I718" s="23">
        <v>118.78999999999999</v>
      </c>
      <c r="J718" s="21">
        <v>883.46</v>
      </c>
      <c r="K718" s="24">
        <v>2356.7600000000002</v>
      </c>
      <c r="L718" s="24">
        <v>8907.619999999999</v>
      </c>
      <c r="M718" s="24">
        <v>0</v>
      </c>
      <c r="N718" s="24">
        <v>4407.66</v>
      </c>
      <c r="O718" s="24">
        <v>1386.96</v>
      </c>
      <c r="P718" s="24">
        <v>7388.29</v>
      </c>
      <c r="Q718" s="20">
        <f>SUM(D718:P718)</f>
        <v>66946.86</v>
      </c>
    </row>
    <row r="719" spans="1:17" x14ac:dyDescent="0.2">
      <c r="A719" s="27"/>
      <c r="B719" s="18" t="s">
        <v>512</v>
      </c>
      <c r="C719" s="18"/>
      <c r="D719" s="21">
        <v>2413704</v>
      </c>
      <c r="E719" s="21">
        <v>0</v>
      </c>
      <c r="F719" s="21">
        <v>0</v>
      </c>
      <c r="G719" s="21">
        <v>0</v>
      </c>
      <c r="H719" s="23">
        <v>861932.4</v>
      </c>
      <c r="I719" s="23">
        <v>4367.5</v>
      </c>
      <c r="J719" s="21">
        <v>32536.14</v>
      </c>
      <c r="K719" s="24">
        <v>56340</v>
      </c>
      <c r="L719" s="24">
        <v>255457.89</v>
      </c>
      <c r="M719" s="24">
        <v>7759.9600000000009</v>
      </c>
      <c r="N719" s="24">
        <v>54613.710000000006</v>
      </c>
      <c r="O719" s="24">
        <v>41879.839999999997</v>
      </c>
      <c r="P719" s="24">
        <v>204776.98</v>
      </c>
      <c r="Q719" s="20">
        <f>SUM(D719:P719)</f>
        <v>3933368.42</v>
      </c>
    </row>
    <row r="720" spans="1:17" x14ac:dyDescent="0.2">
      <c r="A720" s="27"/>
      <c r="B720" s="18" t="s">
        <v>700</v>
      </c>
      <c r="C720" s="32" t="s">
        <v>234</v>
      </c>
      <c r="D720" s="31"/>
      <c r="I720" s="23"/>
      <c r="P720" s="24"/>
      <c r="Q720" s="20"/>
    </row>
    <row r="721" spans="1:17" x14ac:dyDescent="0.2">
      <c r="A721" s="27"/>
      <c r="B721" s="18" t="s">
        <v>513</v>
      </c>
      <c r="C721" s="18"/>
      <c r="D721" s="21">
        <v>418073</v>
      </c>
      <c r="E721" s="21">
        <v>27570.15</v>
      </c>
      <c r="F721" s="21">
        <v>0</v>
      </c>
      <c r="G721" s="21">
        <v>0</v>
      </c>
      <c r="H721" s="23">
        <v>148417.94</v>
      </c>
      <c r="I721" s="23">
        <v>898.46999999999991</v>
      </c>
      <c r="J721" s="21">
        <v>6739.13</v>
      </c>
      <c r="K721" s="24">
        <v>12691.61</v>
      </c>
      <c r="L721" s="24">
        <v>52168.42</v>
      </c>
      <c r="M721" s="24">
        <v>4381.1900000000005</v>
      </c>
      <c r="N721" s="24">
        <v>11174.17</v>
      </c>
      <c r="O721" s="24">
        <v>9645.7800000000007</v>
      </c>
      <c r="P721" s="24">
        <v>48298.97</v>
      </c>
      <c r="Q721" s="20">
        <f>SUM(D721:P721)</f>
        <v>740058.83000000007</v>
      </c>
    </row>
    <row r="722" spans="1:17" x14ac:dyDescent="0.2">
      <c r="A722" s="18" t="s">
        <v>514</v>
      </c>
      <c r="B722" s="19"/>
      <c r="C722" s="19"/>
      <c r="I722" s="23"/>
      <c r="P722" s="24"/>
      <c r="Q722" s="20"/>
    </row>
    <row r="723" spans="1:17" x14ac:dyDescent="0.2">
      <c r="A723" s="27"/>
      <c r="B723" s="18" t="s">
        <v>515</v>
      </c>
      <c r="C723" s="18"/>
      <c r="D723" s="21">
        <v>530117</v>
      </c>
      <c r="E723" s="21">
        <v>2660.5</v>
      </c>
      <c r="F723" s="21">
        <v>0</v>
      </c>
      <c r="G723" s="21">
        <v>122967.98</v>
      </c>
      <c r="H723" s="23">
        <v>409196.54</v>
      </c>
      <c r="I723" s="23">
        <v>1014.78</v>
      </c>
      <c r="J723" s="31">
        <v>7592.85</v>
      </c>
      <c r="K723" s="24">
        <v>27264.37</v>
      </c>
      <c r="L723" s="24">
        <v>93704.78</v>
      </c>
      <c r="M723" s="24">
        <v>6232.6200000000008</v>
      </c>
      <c r="N723" s="24">
        <v>9999.5600000000013</v>
      </c>
      <c r="O723" s="24">
        <v>9360.39</v>
      </c>
      <c r="P723" s="24">
        <v>47361.97</v>
      </c>
      <c r="Q723" s="20">
        <f>SUM(D723:P723)</f>
        <v>1267473.3400000003</v>
      </c>
    </row>
    <row r="724" spans="1:17" x14ac:dyDescent="0.2">
      <c r="A724" s="27"/>
      <c r="B724" s="18" t="s">
        <v>516</v>
      </c>
      <c r="C724" s="18"/>
      <c r="D724" s="21">
        <v>2634278</v>
      </c>
      <c r="E724" s="21">
        <v>46801</v>
      </c>
      <c r="F724" s="21">
        <v>0</v>
      </c>
      <c r="G724" s="21">
        <v>144905</v>
      </c>
      <c r="H724" s="23">
        <v>1016138.52</v>
      </c>
      <c r="I724" s="23">
        <v>2524.2800000000002</v>
      </c>
      <c r="J724" s="21">
        <v>18881.939999999999</v>
      </c>
      <c r="K724" s="24">
        <v>59347.58</v>
      </c>
      <c r="L724" s="24">
        <v>248112.05000000002</v>
      </c>
      <c r="M724" s="24">
        <v>7309.55</v>
      </c>
      <c r="N724" s="24">
        <v>56244.369999999995</v>
      </c>
      <c r="O724" s="24">
        <v>26632.83</v>
      </c>
      <c r="P724" s="24">
        <v>130105.71</v>
      </c>
      <c r="Q724" s="20">
        <f>SUM(D724:P724)</f>
        <v>4391280.8299999991</v>
      </c>
    </row>
    <row r="725" spans="1:17" x14ac:dyDescent="0.2">
      <c r="A725" s="27"/>
      <c r="B725" s="18" t="s">
        <v>517</v>
      </c>
      <c r="C725" s="18"/>
      <c r="D725" s="21">
        <v>5212412</v>
      </c>
      <c r="E725" s="21">
        <v>130105.93</v>
      </c>
      <c r="F725" s="21">
        <v>0</v>
      </c>
      <c r="G725" s="21">
        <v>383660.21</v>
      </c>
      <c r="H725" s="23">
        <v>2666898.5</v>
      </c>
      <c r="I725" s="23">
        <v>6613.3899999999994</v>
      </c>
      <c r="J725" s="21">
        <v>49467.93</v>
      </c>
      <c r="K725" s="24">
        <v>138040.16</v>
      </c>
      <c r="L725" s="24">
        <v>609711.35999999999</v>
      </c>
      <c r="M725" s="24">
        <v>12675.3</v>
      </c>
      <c r="N725" s="24">
        <v>88206.22</v>
      </c>
      <c r="O725" s="24">
        <v>69743.81</v>
      </c>
      <c r="P725" s="24">
        <v>331896.38</v>
      </c>
      <c r="Q725" s="20">
        <f>SUM(D725:P725)</f>
        <v>9699431.1900000032</v>
      </c>
    </row>
    <row r="726" spans="1:17" x14ac:dyDescent="0.2">
      <c r="A726" s="27"/>
      <c r="B726" s="18" t="s">
        <v>518</v>
      </c>
      <c r="C726" s="18"/>
      <c r="D726" s="21">
        <v>830439</v>
      </c>
      <c r="E726" s="21">
        <v>33063.75</v>
      </c>
      <c r="F726" s="21">
        <v>0</v>
      </c>
      <c r="G726" s="21">
        <v>32187.73</v>
      </c>
      <c r="H726" s="23">
        <v>383911.58999999997</v>
      </c>
      <c r="I726" s="23">
        <v>952.57999999999993</v>
      </c>
      <c r="J726" s="21">
        <v>7134.98</v>
      </c>
      <c r="K726" s="24">
        <v>13538.17</v>
      </c>
      <c r="L726" s="24">
        <v>73154.89</v>
      </c>
      <c r="M726" s="24">
        <v>0</v>
      </c>
      <c r="N726" s="24">
        <v>13599.81</v>
      </c>
      <c r="O726" s="24">
        <v>7498.04</v>
      </c>
      <c r="P726" s="24">
        <v>45602.23</v>
      </c>
      <c r="Q726" s="20">
        <f>SUM(D726:P726)</f>
        <v>1441082.7699999998</v>
      </c>
    </row>
    <row r="727" spans="1:17" x14ac:dyDescent="0.2">
      <c r="A727" s="18" t="s">
        <v>519</v>
      </c>
      <c r="B727" s="19"/>
      <c r="C727" s="19"/>
      <c r="I727" s="23"/>
      <c r="P727" s="24"/>
      <c r="Q727" s="20"/>
    </row>
    <row r="728" spans="1:17" x14ac:dyDescent="0.2">
      <c r="A728" s="25"/>
      <c r="B728" s="26" t="s">
        <v>520</v>
      </c>
      <c r="C728" s="26"/>
      <c r="D728" s="21">
        <v>527280</v>
      </c>
      <c r="E728" s="21">
        <v>20671.5</v>
      </c>
      <c r="F728" s="21">
        <v>0</v>
      </c>
      <c r="G728" s="21">
        <v>0</v>
      </c>
      <c r="H728" s="23">
        <v>356624.26999999996</v>
      </c>
      <c r="I728" s="23">
        <v>936.76</v>
      </c>
      <c r="J728" s="21">
        <v>7025.28</v>
      </c>
      <c r="K728" s="24">
        <v>17467.39</v>
      </c>
      <c r="L728" s="24">
        <v>75004.95</v>
      </c>
      <c r="M728" s="24">
        <v>3836.89</v>
      </c>
      <c r="N728" s="24">
        <v>45340.73</v>
      </c>
      <c r="O728" s="24">
        <v>20424.21</v>
      </c>
      <c r="P728" s="21">
        <v>48612.29</v>
      </c>
      <c r="Q728" s="20">
        <f>SUM(D728:P728)</f>
        <v>1123224.27</v>
      </c>
    </row>
    <row r="729" spans="1:17" x14ac:dyDescent="0.2">
      <c r="A729" s="18" t="s">
        <v>521</v>
      </c>
      <c r="B729" s="19"/>
      <c r="C729" s="19"/>
      <c r="I729" s="23"/>
      <c r="P729" s="24"/>
      <c r="Q729" s="20"/>
    </row>
    <row r="730" spans="1:17" x14ac:dyDescent="0.2">
      <c r="A730" s="27"/>
      <c r="B730" s="18" t="s">
        <v>522</v>
      </c>
      <c r="C730" s="18"/>
      <c r="D730" s="21">
        <v>4394143</v>
      </c>
      <c r="E730" s="21">
        <v>40501</v>
      </c>
      <c r="F730" s="21">
        <v>0</v>
      </c>
      <c r="G730" s="21">
        <v>0</v>
      </c>
      <c r="H730" s="23">
        <v>1336252.6199999999</v>
      </c>
      <c r="I730" s="23">
        <v>4942.16</v>
      </c>
      <c r="J730" s="21">
        <v>37024.629999999997</v>
      </c>
      <c r="K730" s="24">
        <v>66458.33</v>
      </c>
      <c r="L730" s="24">
        <v>318186.58999999997</v>
      </c>
      <c r="M730" s="24">
        <v>40529.93</v>
      </c>
      <c r="N730" s="24">
        <v>87230.98</v>
      </c>
      <c r="O730" s="24">
        <v>48441.520000000004</v>
      </c>
      <c r="P730" s="24">
        <v>225745.46</v>
      </c>
      <c r="Q730" s="20">
        <f>SUM(D730:P730)</f>
        <v>6599456.2199999997</v>
      </c>
    </row>
    <row r="731" spans="1:17" x14ac:dyDescent="0.2">
      <c r="A731" s="27"/>
      <c r="B731" s="18" t="s">
        <v>523</v>
      </c>
      <c r="C731" s="18"/>
      <c r="D731" s="31">
        <v>88430</v>
      </c>
      <c r="E731" s="21">
        <v>1275</v>
      </c>
      <c r="F731" s="21">
        <v>0</v>
      </c>
      <c r="G731" s="21">
        <v>0</v>
      </c>
      <c r="H731" s="23">
        <v>25816.04</v>
      </c>
      <c r="I731" s="23">
        <v>370.11</v>
      </c>
      <c r="J731" s="31">
        <v>2775.78</v>
      </c>
      <c r="K731" s="24">
        <v>4143.3599999999997</v>
      </c>
      <c r="L731" s="24">
        <v>16818.45</v>
      </c>
      <c r="M731" s="24">
        <v>0</v>
      </c>
      <c r="N731" s="24">
        <v>7324</v>
      </c>
      <c r="O731" s="24">
        <v>2706.3399999999997</v>
      </c>
      <c r="P731" s="24">
        <v>14082.51</v>
      </c>
      <c r="Q731" s="20">
        <f>SUM(D731:P731)</f>
        <v>163741.59000000003</v>
      </c>
    </row>
    <row r="732" spans="1:17" x14ac:dyDescent="0.2">
      <c r="A732" s="18" t="s">
        <v>524</v>
      </c>
      <c r="B732" s="19"/>
      <c r="C732" s="19"/>
      <c r="I732" s="23"/>
      <c r="P732" s="24"/>
      <c r="Q732" s="20"/>
    </row>
    <row r="733" spans="1:17" x14ac:dyDescent="0.2">
      <c r="A733" s="27"/>
      <c r="B733" s="18" t="s">
        <v>525</v>
      </c>
      <c r="C733" s="18"/>
      <c r="D733" s="21">
        <v>264607</v>
      </c>
      <c r="E733" s="21">
        <v>34357.5</v>
      </c>
      <c r="F733" s="21">
        <v>0</v>
      </c>
      <c r="G733" s="21">
        <v>0</v>
      </c>
      <c r="H733" s="23">
        <v>68087.77</v>
      </c>
      <c r="I733" s="23">
        <v>0</v>
      </c>
      <c r="J733" s="21">
        <v>3987.19</v>
      </c>
      <c r="K733" s="24">
        <v>6887.58</v>
      </c>
      <c r="L733" s="24">
        <v>32309.640000000003</v>
      </c>
      <c r="M733" s="24">
        <v>1462.29</v>
      </c>
      <c r="N733" s="24">
        <v>11918.24</v>
      </c>
      <c r="O733" s="24">
        <v>25069.97</v>
      </c>
      <c r="P733" s="24">
        <v>24577.13</v>
      </c>
      <c r="Q733" s="20">
        <f>SUM(D733:P733)</f>
        <v>473264.31000000006</v>
      </c>
    </row>
    <row r="734" spans="1:17" x14ac:dyDescent="0.2">
      <c r="A734" s="2" t="s">
        <v>710</v>
      </c>
      <c r="B734" s="2"/>
      <c r="C734" s="2"/>
      <c r="D734" s="3"/>
      <c r="E734" s="35"/>
      <c r="F734" s="35"/>
      <c r="G734" s="36"/>
      <c r="H734" s="3"/>
      <c r="I734" s="3"/>
      <c r="J734" s="3"/>
      <c r="K734" s="3"/>
      <c r="L734" s="3"/>
      <c r="M734" s="3"/>
      <c r="N734" s="3"/>
      <c r="O734" s="3"/>
      <c r="P734" s="3"/>
      <c r="Q734" s="3"/>
    </row>
    <row r="735" spans="1:17" x14ac:dyDescent="0.2">
      <c r="A735" s="4" t="s">
        <v>598</v>
      </c>
      <c r="B735" s="5"/>
      <c r="C735" s="5"/>
      <c r="D735" s="69"/>
      <c r="E735" s="70" t="s">
        <v>762</v>
      </c>
      <c r="F735" s="70"/>
      <c r="G735" s="70"/>
      <c r="H735" s="71"/>
      <c r="I735" s="72" t="s">
        <v>737</v>
      </c>
      <c r="J735" s="73"/>
      <c r="K735" s="73"/>
      <c r="L735" s="73"/>
      <c r="M735" s="73"/>
      <c r="N735" s="73"/>
      <c r="O735" s="73"/>
      <c r="P735" s="6"/>
      <c r="Q735" s="7"/>
    </row>
    <row r="736" spans="1:17" x14ac:dyDescent="0.2">
      <c r="A736" s="8"/>
      <c r="B736" s="9"/>
      <c r="C736" s="9"/>
      <c r="D736" s="69"/>
      <c r="E736" s="7"/>
      <c r="F736" s="70"/>
      <c r="G736" s="70"/>
      <c r="H736" s="80" t="s">
        <v>599</v>
      </c>
      <c r="I736" s="72"/>
      <c r="J736" s="74"/>
      <c r="K736" s="75" t="s">
        <v>741</v>
      </c>
      <c r="L736" s="76" t="s">
        <v>774</v>
      </c>
      <c r="M736" s="77"/>
      <c r="N736" s="73"/>
      <c r="O736" s="73"/>
      <c r="P736" s="10"/>
      <c r="Q736" s="11"/>
    </row>
    <row r="737" spans="1:17" x14ac:dyDescent="0.2">
      <c r="A737" s="12"/>
      <c r="B737" s="9"/>
      <c r="C737" s="9"/>
      <c r="D737" s="78" t="s">
        <v>758</v>
      </c>
      <c r="E737" s="31" t="s">
        <v>757</v>
      </c>
      <c r="F737" s="31"/>
      <c r="G737" s="79"/>
      <c r="H737" s="80" t="s">
        <v>785</v>
      </c>
      <c r="I737" s="80" t="s">
        <v>711</v>
      </c>
      <c r="J737" s="10" t="s">
        <v>731</v>
      </c>
      <c r="K737" s="81" t="s">
        <v>735</v>
      </c>
      <c r="L737" s="82"/>
      <c r="M737" s="75" t="s">
        <v>742</v>
      </c>
      <c r="N737" s="83" t="s">
        <v>736</v>
      </c>
      <c r="O737" s="83" t="s">
        <v>734</v>
      </c>
      <c r="P737" s="84" t="s">
        <v>715</v>
      </c>
      <c r="Q737" s="11"/>
    </row>
    <row r="738" spans="1:17" x14ac:dyDescent="0.2">
      <c r="A738" s="12"/>
      <c r="B738" s="9"/>
      <c r="C738" s="9"/>
      <c r="D738" s="10" t="s">
        <v>729</v>
      </c>
      <c r="E738" s="21" t="s">
        <v>759</v>
      </c>
      <c r="H738" s="80" t="s">
        <v>786</v>
      </c>
      <c r="I738" s="80" t="s">
        <v>712</v>
      </c>
      <c r="J738" s="80" t="s">
        <v>732</v>
      </c>
      <c r="K738" s="81" t="s">
        <v>742</v>
      </c>
      <c r="L738" s="81" t="s">
        <v>778</v>
      </c>
      <c r="M738" s="81" t="s">
        <v>779</v>
      </c>
      <c r="N738" s="80" t="s">
        <v>755</v>
      </c>
      <c r="O738" s="80" t="s">
        <v>704</v>
      </c>
      <c r="P738" s="84" t="s">
        <v>716</v>
      </c>
      <c r="Q738" s="11"/>
    </row>
    <row r="739" spans="1:17" x14ac:dyDescent="0.2">
      <c r="A739" s="12"/>
      <c r="B739" s="9"/>
      <c r="C739" s="9"/>
      <c r="D739" s="80" t="s">
        <v>601</v>
      </c>
      <c r="E739" s="6" t="s">
        <v>600</v>
      </c>
      <c r="F739" s="6" t="s">
        <v>728</v>
      </c>
      <c r="G739" s="83" t="s">
        <v>602</v>
      </c>
      <c r="H739" s="80" t="s">
        <v>603</v>
      </c>
      <c r="I739" s="80" t="s">
        <v>713</v>
      </c>
      <c r="J739" s="80" t="s">
        <v>733</v>
      </c>
      <c r="K739" s="81" t="s">
        <v>743</v>
      </c>
      <c r="L739" s="80" t="s">
        <v>780</v>
      </c>
      <c r="M739" s="80" t="s">
        <v>780</v>
      </c>
      <c r="N739" s="80" t="s">
        <v>780</v>
      </c>
      <c r="O739" s="80" t="s">
        <v>780</v>
      </c>
      <c r="P739" s="85" t="s">
        <v>604</v>
      </c>
      <c r="Q739" s="11"/>
    </row>
    <row r="740" spans="1:17" x14ac:dyDescent="0.2">
      <c r="A740" s="1"/>
      <c r="C740" s="9"/>
      <c r="D740" s="80" t="s">
        <v>605</v>
      </c>
      <c r="E740" s="10" t="s">
        <v>730</v>
      </c>
      <c r="F740" s="10" t="s">
        <v>705</v>
      </c>
      <c r="G740" s="80" t="s">
        <v>730</v>
      </c>
      <c r="H740" s="80" t="s">
        <v>754</v>
      </c>
      <c r="I740" s="80" t="s">
        <v>601</v>
      </c>
      <c r="J740" s="80" t="s">
        <v>705</v>
      </c>
      <c r="K740" s="81" t="s">
        <v>756</v>
      </c>
      <c r="L740" s="80" t="s">
        <v>781</v>
      </c>
      <c r="M740" s="80" t="s">
        <v>782</v>
      </c>
      <c r="N740" s="80" t="s">
        <v>783</v>
      </c>
      <c r="O740" s="80" t="s">
        <v>784</v>
      </c>
      <c r="P740" s="85" t="s">
        <v>606</v>
      </c>
      <c r="Q740" s="13" t="s">
        <v>607</v>
      </c>
    </row>
    <row r="741" spans="1:17" x14ac:dyDescent="0.2">
      <c r="A741" s="14" t="s">
        <v>608</v>
      </c>
      <c r="B741" s="15"/>
      <c r="C741" s="16"/>
      <c r="D741" s="86" t="s">
        <v>609</v>
      </c>
      <c r="E741" s="86" t="s">
        <v>609</v>
      </c>
      <c r="F741" s="86" t="s">
        <v>609</v>
      </c>
      <c r="G741" s="86" t="s">
        <v>609</v>
      </c>
      <c r="H741" s="86" t="s">
        <v>609</v>
      </c>
      <c r="I741" s="86" t="s">
        <v>609</v>
      </c>
      <c r="J741" s="86" t="s">
        <v>609</v>
      </c>
      <c r="K741" s="86" t="s">
        <v>609</v>
      </c>
      <c r="L741" s="86" t="s">
        <v>609</v>
      </c>
      <c r="M741" s="86" t="s">
        <v>609</v>
      </c>
      <c r="N741" s="86" t="s">
        <v>609</v>
      </c>
      <c r="O741" s="86" t="s">
        <v>609</v>
      </c>
      <c r="P741" s="87" t="s">
        <v>609</v>
      </c>
      <c r="Q741" s="17" t="s">
        <v>609</v>
      </c>
    </row>
    <row r="742" spans="1:17" x14ac:dyDescent="0.2">
      <c r="A742" s="18" t="s">
        <v>526</v>
      </c>
      <c r="B742" s="19"/>
      <c r="C742" s="19"/>
      <c r="D742" s="20"/>
      <c r="I742" s="23"/>
      <c r="P742" s="20"/>
      <c r="Q742" s="20"/>
    </row>
    <row r="743" spans="1:17" x14ac:dyDescent="0.2">
      <c r="A743" s="18"/>
      <c r="B743" s="19" t="s">
        <v>527</v>
      </c>
      <c r="C743" s="19"/>
      <c r="D743" s="21">
        <v>85553</v>
      </c>
      <c r="E743" s="21">
        <v>0</v>
      </c>
      <c r="F743" s="21">
        <v>0</v>
      </c>
      <c r="G743" s="21">
        <v>0</v>
      </c>
      <c r="H743" s="23">
        <v>24152.230000000003</v>
      </c>
      <c r="I743" s="23">
        <v>0</v>
      </c>
      <c r="J743" s="21">
        <v>0</v>
      </c>
      <c r="K743" s="24">
        <v>23421</v>
      </c>
      <c r="L743" s="24">
        <v>84147.09</v>
      </c>
      <c r="M743" s="24">
        <v>127.44999999999999</v>
      </c>
      <c r="N743" s="24">
        <v>38480.06</v>
      </c>
      <c r="O743" s="24">
        <v>8350.85</v>
      </c>
      <c r="P743" s="24">
        <v>0</v>
      </c>
      <c r="Q743" s="20">
        <f t="shared" ref="Q743:Q749" si="33">SUM(D743:P743)</f>
        <v>264231.67999999999</v>
      </c>
    </row>
    <row r="744" spans="1:17" x14ac:dyDescent="0.2">
      <c r="A744" s="18"/>
      <c r="B744" s="19" t="s">
        <v>528</v>
      </c>
      <c r="C744" s="19"/>
      <c r="D744" s="21">
        <v>0</v>
      </c>
      <c r="E744" s="21">
        <v>0</v>
      </c>
      <c r="F744" s="21">
        <v>0</v>
      </c>
      <c r="G744" s="21">
        <v>0</v>
      </c>
      <c r="H744" s="23">
        <v>0</v>
      </c>
      <c r="I744" s="23">
        <v>0</v>
      </c>
      <c r="J744" s="31">
        <v>0</v>
      </c>
      <c r="K744" s="24">
        <v>9235.9599999999991</v>
      </c>
      <c r="L744" s="24">
        <v>32163.89</v>
      </c>
      <c r="M744" s="24">
        <v>567.9</v>
      </c>
      <c r="N744" s="24">
        <v>16960.03</v>
      </c>
      <c r="O744" s="24">
        <v>15445.82</v>
      </c>
      <c r="P744" s="24">
        <v>0</v>
      </c>
      <c r="Q744" s="20">
        <f t="shared" si="33"/>
        <v>74373.600000000006</v>
      </c>
    </row>
    <row r="745" spans="1:17" x14ac:dyDescent="0.2">
      <c r="A745" s="27"/>
      <c r="B745" s="18" t="s">
        <v>529</v>
      </c>
      <c r="C745" s="18"/>
      <c r="D745" s="21">
        <v>6797907</v>
      </c>
      <c r="E745" s="21">
        <v>114865</v>
      </c>
      <c r="F745" s="21">
        <v>0</v>
      </c>
      <c r="G745" s="21">
        <v>0</v>
      </c>
      <c r="H745" s="23">
        <v>1848153.9099999997</v>
      </c>
      <c r="I745" s="23">
        <v>22675.37</v>
      </c>
      <c r="J745" s="21">
        <v>170733.97</v>
      </c>
      <c r="K745" s="24">
        <v>258196.02</v>
      </c>
      <c r="L745" s="24">
        <v>844726.05</v>
      </c>
      <c r="M745" s="24">
        <v>175723.37</v>
      </c>
      <c r="N745" s="24">
        <v>92158.92</v>
      </c>
      <c r="O745" s="24">
        <v>307019.23</v>
      </c>
      <c r="P745" s="24">
        <v>827594.86</v>
      </c>
      <c r="Q745" s="20">
        <f t="shared" si="33"/>
        <v>11459753.699999999</v>
      </c>
    </row>
    <row r="746" spans="1:17" x14ac:dyDescent="0.2">
      <c r="A746" s="27"/>
      <c r="B746" s="18" t="s">
        <v>530</v>
      </c>
      <c r="C746" s="18"/>
      <c r="D746" s="21">
        <v>612865</v>
      </c>
      <c r="E746" s="21">
        <v>0</v>
      </c>
      <c r="F746" s="21">
        <v>0</v>
      </c>
      <c r="G746" s="21">
        <v>0</v>
      </c>
      <c r="H746" s="23">
        <v>171372.18</v>
      </c>
      <c r="I746" s="23">
        <v>2251.9499999999998</v>
      </c>
      <c r="J746" s="31">
        <v>0</v>
      </c>
      <c r="K746" s="24">
        <v>15422.56</v>
      </c>
      <c r="L746" s="24">
        <v>65891.179999999993</v>
      </c>
      <c r="M746" s="24">
        <v>6158.84</v>
      </c>
      <c r="N746" s="24">
        <v>2472.91</v>
      </c>
      <c r="O746" s="24">
        <v>21134.63</v>
      </c>
      <c r="P746" s="24">
        <v>96780.56</v>
      </c>
      <c r="Q746" s="20">
        <f t="shared" si="33"/>
        <v>994349.80999999982</v>
      </c>
    </row>
    <row r="747" spans="1:17" x14ac:dyDescent="0.2">
      <c r="A747" s="27"/>
      <c r="B747" s="18" t="s">
        <v>531</v>
      </c>
      <c r="C747" s="18"/>
      <c r="D747" s="21">
        <v>861973</v>
      </c>
      <c r="E747" s="21">
        <v>2727.75</v>
      </c>
      <c r="F747" s="21">
        <v>0</v>
      </c>
      <c r="G747" s="21">
        <v>0</v>
      </c>
      <c r="H747" s="23">
        <v>233311.49</v>
      </c>
      <c r="I747" s="23">
        <v>1562.3899999999999</v>
      </c>
      <c r="J747" s="21">
        <v>11766.04</v>
      </c>
      <c r="K747" s="24">
        <v>30195.77</v>
      </c>
      <c r="L747" s="24">
        <v>125443.87</v>
      </c>
      <c r="M747" s="24">
        <v>9.73</v>
      </c>
      <c r="N747" s="24">
        <v>36286.14</v>
      </c>
      <c r="O747" s="24">
        <v>12693.689999999999</v>
      </c>
      <c r="P747" s="24">
        <v>70095.759999999995</v>
      </c>
      <c r="Q747" s="20">
        <f t="shared" si="33"/>
        <v>1386065.63</v>
      </c>
    </row>
    <row r="748" spans="1:17" x14ac:dyDescent="0.2">
      <c r="A748" s="27"/>
      <c r="B748" s="18" t="s">
        <v>532</v>
      </c>
      <c r="C748" s="18"/>
      <c r="D748" s="21">
        <v>547926</v>
      </c>
      <c r="E748" s="21">
        <v>0</v>
      </c>
      <c r="F748" s="21">
        <v>0</v>
      </c>
      <c r="G748" s="21">
        <v>0</v>
      </c>
      <c r="H748" s="23">
        <v>150897.77000000002</v>
      </c>
      <c r="I748" s="23">
        <v>0</v>
      </c>
      <c r="J748" s="31">
        <v>29140.85</v>
      </c>
      <c r="K748" s="24">
        <v>33368.11</v>
      </c>
      <c r="L748" s="24">
        <v>122757.07000000002</v>
      </c>
      <c r="M748" s="24">
        <v>3457.5</v>
      </c>
      <c r="N748" s="24">
        <v>67268.61</v>
      </c>
      <c r="O748" s="24">
        <v>67033.59</v>
      </c>
      <c r="P748" s="24">
        <v>0</v>
      </c>
      <c r="Q748" s="20">
        <f t="shared" si="33"/>
        <v>1021849.5</v>
      </c>
    </row>
    <row r="749" spans="1:17" x14ac:dyDescent="0.2">
      <c r="A749" s="27"/>
      <c r="B749" s="18" t="s">
        <v>533</v>
      </c>
      <c r="C749" s="18"/>
      <c r="D749" s="21">
        <v>69560</v>
      </c>
      <c r="E749" s="21">
        <v>0</v>
      </c>
      <c r="F749" s="21">
        <v>0</v>
      </c>
      <c r="G749" s="21">
        <v>0</v>
      </c>
      <c r="H749" s="23">
        <v>19711.48</v>
      </c>
      <c r="I749" s="23">
        <v>0</v>
      </c>
      <c r="J749" s="21">
        <v>0</v>
      </c>
      <c r="K749" s="24">
        <v>49931</v>
      </c>
      <c r="L749" s="24">
        <v>158264.71000000002</v>
      </c>
      <c r="M749" s="24">
        <v>322.48</v>
      </c>
      <c r="N749" s="24">
        <v>5578.87</v>
      </c>
      <c r="O749" s="24">
        <v>21123.440000000002</v>
      </c>
      <c r="P749" s="24">
        <v>0</v>
      </c>
      <c r="Q749" s="20">
        <f t="shared" si="33"/>
        <v>324491.98</v>
      </c>
    </row>
    <row r="750" spans="1:17" x14ac:dyDescent="0.2">
      <c r="A750" s="27"/>
      <c r="B750" s="18" t="s">
        <v>701</v>
      </c>
      <c r="C750" s="18" t="s">
        <v>278</v>
      </c>
      <c r="I750" s="23"/>
      <c r="P750" s="24"/>
      <c r="Q750" s="20"/>
    </row>
    <row r="751" spans="1:17" x14ac:dyDescent="0.2">
      <c r="A751" s="27"/>
      <c r="B751" s="18" t="s">
        <v>534</v>
      </c>
      <c r="C751" s="18"/>
      <c r="D751" s="21">
        <v>19150831</v>
      </c>
      <c r="E751" s="21">
        <v>1062927</v>
      </c>
      <c r="F751" s="21">
        <v>0</v>
      </c>
      <c r="G751" s="21">
        <v>370771</v>
      </c>
      <c r="H751" s="23">
        <v>5456773.3100000005</v>
      </c>
      <c r="I751" s="23">
        <v>21416.660000000003</v>
      </c>
      <c r="J751" s="21">
        <v>160765.98000000001</v>
      </c>
      <c r="K751" s="24">
        <v>484049.63</v>
      </c>
      <c r="L751" s="24">
        <v>1935298.9300000002</v>
      </c>
      <c r="M751" s="24">
        <v>9773.57</v>
      </c>
      <c r="N751" s="24">
        <v>427715.93</v>
      </c>
      <c r="O751" s="24">
        <v>227995.67</v>
      </c>
      <c r="P751" s="24">
        <v>971639.74</v>
      </c>
      <c r="Q751" s="20">
        <f t="shared" ref="Q751:Q757" si="34">SUM(D751:P751)</f>
        <v>30279958.420000002</v>
      </c>
    </row>
    <row r="752" spans="1:17" x14ac:dyDescent="0.2">
      <c r="A752" s="27"/>
      <c r="B752" s="18" t="s">
        <v>717</v>
      </c>
      <c r="C752" s="18"/>
      <c r="D752" s="21">
        <v>3659733</v>
      </c>
      <c r="E752" s="21">
        <v>58537</v>
      </c>
      <c r="F752" s="21">
        <v>0</v>
      </c>
      <c r="G752" s="21">
        <v>0</v>
      </c>
      <c r="H752" s="23">
        <v>995456.03</v>
      </c>
      <c r="I752" s="23">
        <v>9368.85</v>
      </c>
      <c r="J752" s="21">
        <v>70477</v>
      </c>
      <c r="K752" s="24">
        <v>109134.57</v>
      </c>
      <c r="L752" s="24">
        <v>436191.99</v>
      </c>
      <c r="M752" s="24">
        <v>27171.760000000002</v>
      </c>
      <c r="N752" s="24">
        <v>10265.459999999999</v>
      </c>
      <c r="O752" s="24">
        <v>175294.09999999998</v>
      </c>
      <c r="P752" s="24">
        <v>375210.91</v>
      </c>
      <c r="Q752" s="20">
        <f t="shared" si="34"/>
        <v>5926840.6699999999</v>
      </c>
    </row>
    <row r="753" spans="1:17" x14ac:dyDescent="0.2">
      <c r="A753" s="27"/>
      <c r="B753" s="18" t="s">
        <v>535</v>
      </c>
      <c r="C753" s="18"/>
      <c r="D753" s="21">
        <v>104512</v>
      </c>
      <c r="E753" s="21">
        <v>0</v>
      </c>
      <c r="F753" s="21">
        <v>0</v>
      </c>
      <c r="G753" s="21">
        <v>0</v>
      </c>
      <c r="H753" s="23">
        <v>28916.1</v>
      </c>
      <c r="I753" s="23">
        <v>0</v>
      </c>
      <c r="J753" s="21">
        <v>0</v>
      </c>
      <c r="K753" s="24">
        <v>36124</v>
      </c>
      <c r="L753" s="24">
        <v>123424.91999999998</v>
      </c>
      <c r="M753" s="24">
        <v>0</v>
      </c>
      <c r="N753" s="24">
        <v>67871.19</v>
      </c>
      <c r="O753" s="24">
        <v>27700.560000000001</v>
      </c>
      <c r="P753" s="24">
        <v>0</v>
      </c>
      <c r="Q753" s="20">
        <f t="shared" si="34"/>
        <v>388548.77</v>
      </c>
    </row>
    <row r="754" spans="1:17" x14ac:dyDescent="0.2">
      <c r="A754" s="27"/>
      <c r="B754" s="18" t="s">
        <v>536</v>
      </c>
      <c r="C754" s="18"/>
      <c r="D754" s="21">
        <v>5504826</v>
      </c>
      <c r="E754" s="21">
        <v>23372.37</v>
      </c>
      <c r="F754" s="21">
        <v>0</v>
      </c>
      <c r="G754" s="21">
        <v>0</v>
      </c>
      <c r="H754" s="23">
        <v>1393915.06</v>
      </c>
      <c r="I754" s="23">
        <v>7112.8799999999992</v>
      </c>
      <c r="J754" s="21">
        <v>53946.36</v>
      </c>
      <c r="K754" s="24">
        <v>80124.78</v>
      </c>
      <c r="L754" s="24">
        <v>360347.27</v>
      </c>
      <c r="M754" s="24">
        <v>27868.48</v>
      </c>
      <c r="N754" s="24">
        <v>79831.11</v>
      </c>
      <c r="O754" s="24">
        <v>171016.98</v>
      </c>
      <c r="P754" s="24">
        <v>292630.28000000003</v>
      </c>
      <c r="Q754" s="20">
        <f t="shared" si="34"/>
        <v>7994991.5700000022</v>
      </c>
    </row>
    <row r="755" spans="1:17" x14ac:dyDescent="0.2">
      <c r="A755" s="27"/>
      <c r="B755" s="18" t="s">
        <v>537</v>
      </c>
      <c r="C755" s="18"/>
      <c r="D755" s="31">
        <v>1113374</v>
      </c>
      <c r="E755" s="21">
        <v>0</v>
      </c>
      <c r="F755" s="21">
        <v>0</v>
      </c>
      <c r="G755" s="21">
        <v>0</v>
      </c>
      <c r="H755" s="23">
        <v>299202.58999999997</v>
      </c>
      <c r="I755" s="23">
        <v>0</v>
      </c>
      <c r="J755" s="31">
        <v>47364.63</v>
      </c>
      <c r="K755" s="24">
        <v>67158.880000000005</v>
      </c>
      <c r="L755" s="24">
        <v>257008.75</v>
      </c>
      <c r="M755" s="24">
        <v>11498.65</v>
      </c>
      <c r="N755" s="24">
        <v>8721.0499999999993</v>
      </c>
      <c r="O755" s="24">
        <v>97001.639999999985</v>
      </c>
      <c r="P755" s="24">
        <v>0</v>
      </c>
      <c r="Q755" s="20">
        <f t="shared" si="34"/>
        <v>1901330.1899999995</v>
      </c>
    </row>
    <row r="756" spans="1:17" x14ac:dyDescent="0.2">
      <c r="A756" s="27"/>
      <c r="B756" s="18" t="s">
        <v>538</v>
      </c>
      <c r="C756" s="18"/>
      <c r="D756" s="21">
        <v>162162</v>
      </c>
      <c r="E756" s="21">
        <v>22824.97</v>
      </c>
      <c r="F756" s="21">
        <v>0</v>
      </c>
      <c r="G756" s="21">
        <v>0</v>
      </c>
      <c r="H756" s="23">
        <v>44630.830000000009</v>
      </c>
      <c r="I756" s="23">
        <v>0</v>
      </c>
      <c r="J756" s="31">
        <v>38484.06</v>
      </c>
      <c r="K756" s="24">
        <v>45735</v>
      </c>
      <c r="L756" s="24">
        <v>145658.37</v>
      </c>
      <c r="M756" s="24">
        <v>11458.029999999999</v>
      </c>
      <c r="N756" s="24">
        <v>10545.32</v>
      </c>
      <c r="O756" s="24">
        <v>96927.01999999999</v>
      </c>
      <c r="P756" s="24">
        <v>0</v>
      </c>
      <c r="Q756" s="20">
        <f t="shared" si="34"/>
        <v>578425.59999999998</v>
      </c>
    </row>
    <row r="757" spans="1:17" x14ac:dyDescent="0.2">
      <c r="A757" s="27"/>
      <c r="B757" s="18" t="s">
        <v>539</v>
      </c>
      <c r="C757" s="18"/>
      <c r="D757" s="21">
        <v>511021</v>
      </c>
      <c r="E757" s="21">
        <v>1547.5</v>
      </c>
      <c r="F757" s="21">
        <v>0</v>
      </c>
      <c r="G757" s="21">
        <v>0</v>
      </c>
      <c r="H757" s="23">
        <v>145631.44</v>
      </c>
      <c r="I757" s="23">
        <v>2318.8199999999997</v>
      </c>
      <c r="J757" s="21">
        <v>17522.669999999998</v>
      </c>
      <c r="K757" s="24">
        <v>20056.75</v>
      </c>
      <c r="L757" s="24">
        <v>80493.700000000012</v>
      </c>
      <c r="M757" s="24">
        <v>0</v>
      </c>
      <c r="N757" s="24">
        <v>29888.75</v>
      </c>
      <c r="O757" s="24">
        <v>21862.969999999998</v>
      </c>
      <c r="P757" s="24">
        <v>95431.83</v>
      </c>
      <c r="Q757" s="20">
        <f t="shared" si="34"/>
        <v>925775.42999999982</v>
      </c>
    </row>
    <row r="758" spans="1:17" x14ac:dyDescent="0.2">
      <c r="A758" s="18" t="s">
        <v>540</v>
      </c>
      <c r="B758" s="19"/>
      <c r="C758" s="19"/>
      <c r="I758" s="23"/>
      <c r="P758" s="20"/>
      <c r="Q758" s="20"/>
    </row>
    <row r="759" spans="1:17" x14ac:dyDescent="0.2">
      <c r="A759" s="27"/>
      <c r="B759" s="18" t="s">
        <v>259</v>
      </c>
      <c r="C759" s="18"/>
      <c r="D759" s="21">
        <v>6119898</v>
      </c>
      <c r="E759" s="21">
        <v>256642</v>
      </c>
      <c r="F759" s="21">
        <v>0</v>
      </c>
      <c r="G759" s="21">
        <v>0</v>
      </c>
      <c r="H759" s="23">
        <v>2738563.01</v>
      </c>
      <c r="I759" s="23">
        <v>9692.32</v>
      </c>
      <c r="J759" s="21">
        <v>72503.990000000005</v>
      </c>
      <c r="K759" s="24">
        <v>119867.03</v>
      </c>
      <c r="L759" s="24">
        <v>549729.02</v>
      </c>
      <c r="M759" s="24">
        <v>33624.69</v>
      </c>
      <c r="N759" s="24">
        <v>161565.28</v>
      </c>
      <c r="O759" s="24">
        <v>117629.94</v>
      </c>
      <c r="P759" s="24">
        <v>451763.8</v>
      </c>
      <c r="Q759" s="20">
        <f>SUM(D759:P759)</f>
        <v>10631479.079999998</v>
      </c>
    </row>
    <row r="760" spans="1:17" x14ac:dyDescent="0.2">
      <c r="A760" s="27"/>
      <c r="B760" s="18" t="s">
        <v>541</v>
      </c>
      <c r="C760" s="18"/>
      <c r="D760" s="21">
        <v>7831</v>
      </c>
      <c r="E760" s="21">
        <v>0</v>
      </c>
      <c r="F760" s="21">
        <v>0</v>
      </c>
      <c r="G760" s="21">
        <v>0</v>
      </c>
      <c r="H760" s="23">
        <v>3556.1699999999992</v>
      </c>
      <c r="I760" s="23">
        <v>0</v>
      </c>
      <c r="J760" s="21">
        <v>2375.15</v>
      </c>
      <c r="K760" s="24">
        <v>1289.46</v>
      </c>
      <c r="L760" s="24">
        <v>4745.8599999999997</v>
      </c>
      <c r="M760" s="24">
        <v>0</v>
      </c>
      <c r="N760" s="24">
        <v>3044.18</v>
      </c>
      <c r="O760" s="24">
        <v>1238.06</v>
      </c>
      <c r="P760" s="24">
        <v>12733.71</v>
      </c>
      <c r="Q760" s="20">
        <f>SUM(D760:P760)</f>
        <v>36813.589999999997</v>
      </c>
    </row>
    <row r="761" spans="1:17" x14ac:dyDescent="0.2">
      <c r="A761" s="27"/>
      <c r="B761" s="18" t="s">
        <v>542</v>
      </c>
      <c r="C761" s="18"/>
      <c r="D761" s="21">
        <v>25926</v>
      </c>
      <c r="E761" s="21">
        <v>0</v>
      </c>
      <c r="F761" s="21">
        <v>0</v>
      </c>
      <c r="G761" s="21">
        <v>0</v>
      </c>
      <c r="H761" s="23">
        <v>6681.9699999999993</v>
      </c>
      <c r="I761" s="23">
        <v>0</v>
      </c>
      <c r="J761" s="31">
        <v>629.55999999999995</v>
      </c>
      <c r="K761" s="24">
        <v>1288</v>
      </c>
      <c r="L761" s="24">
        <v>4933.3900000000003</v>
      </c>
      <c r="M761" s="24">
        <v>0</v>
      </c>
      <c r="N761" s="24">
        <v>1353.98</v>
      </c>
      <c r="O761" s="24">
        <v>0</v>
      </c>
      <c r="P761" s="24">
        <v>6689.01</v>
      </c>
      <c r="Q761" s="20">
        <f>SUM(D761:P761)</f>
        <v>47501.91</v>
      </c>
    </row>
    <row r="762" spans="1:17" x14ac:dyDescent="0.2">
      <c r="A762" s="18" t="s">
        <v>543</v>
      </c>
      <c r="B762" s="19"/>
      <c r="C762" s="19"/>
      <c r="I762" s="23"/>
      <c r="P762" s="24"/>
      <c r="Q762" s="20"/>
    </row>
    <row r="763" spans="1:17" x14ac:dyDescent="0.2">
      <c r="A763" s="18"/>
      <c r="B763" s="19" t="s">
        <v>706</v>
      </c>
      <c r="C763" s="19" t="s">
        <v>707</v>
      </c>
      <c r="I763" s="23"/>
      <c r="P763" s="24"/>
      <c r="Q763" s="20"/>
    </row>
    <row r="764" spans="1:17" x14ac:dyDescent="0.2">
      <c r="A764" s="27"/>
      <c r="B764" s="18" t="s">
        <v>544</v>
      </c>
      <c r="C764" s="18"/>
      <c r="D764" s="21">
        <v>19480368</v>
      </c>
      <c r="E764" s="21">
        <v>218655</v>
      </c>
      <c r="F764" s="21">
        <v>0</v>
      </c>
      <c r="G764" s="21">
        <v>0</v>
      </c>
      <c r="H764" s="23">
        <v>7777047.0300000003</v>
      </c>
      <c r="I764" s="23">
        <v>25925.949999999997</v>
      </c>
      <c r="J764" s="21">
        <v>195186.54</v>
      </c>
      <c r="K764" s="24">
        <v>280973.28000000003</v>
      </c>
      <c r="L764" s="24">
        <v>1245154.95</v>
      </c>
      <c r="M764" s="24">
        <v>114275.70999999999</v>
      </c>
      <c r="N764" s="24">
        <v>231159.46</v>
      </c>
      <c r="O764" s="24">
        <v>421953.03</v>
      </c>
      <c r="P764" s="24">
        <v>1059054.6499999999</v>
      </c>
      <c r="Q764" s="20">
        <f>SUM(D764:P764)</f>
        <v>31049753.600000001</v>
      </c>
    </row>
    <row r="765" spans="1:17" x14ac:dyDescent="0.2">
      <c r="A765" s="27"/>
      <c r="B765" s="18" t="s">
        <v>545</v>
      </c>
      <c r="C765" s="18"/>
      <c r="D765" s="21">
        <v>79557121</v>
      </c>
      <c r="E765" s="21">
        <v>3700817.5</v>
      </c>
      <c r="F765" s="21">
        <v>0</v>
      </c>
      <c r="G765" s="21">
        <v>0</v>
      </c>
      <c r="H765" s="23">
        <v>27655544.699999999</v>
      </c>
      <c r="I765" s="23">
        <v>91905.86</v>
      </c>
      <c r="J765" s="21">
        <v>689989.76</v>
      </c>
      <c r="K765" s="24">
        <v>1064735.3400000001</v>
      </c>
      <c r="L765" s="24">
        <v>5152549.6300000008</v>
      </c>
      <c r="M765" s="24">
        <v>504711.93</v>
      </c>
      <c r="N765" s="24">
        <v>1400656.34</v>
      </c>
      <c r="O765" s="24">
        <v>1566331.33</v>
      </c>
      <c r="P765" s="24">
        <v>3726916.36</v>
      </c>
      <c r="Q765" s="20">
        <f>SUM(D765:P765)</f>
        <v>125111279.75000001</v>
      </c>
    </row>
    <row r="766" spans="1:17" x14ac:dyDescent="0.2">
      <c r="A766" s="27"/>
      <c r="B766" s="18" t="s">
        <v>726</v>
      </c>
      <c r="C766" s="18" t="s">
        <v>582</v>
      </c>
      <c r="I766" s="23"/>
      <c r="J766" s="21"/>
      <c r="P766" s="24"/>
      <c r="Q766" s="20"/>
    </row>
    <row r="767" spans="1:17" x14ac:dyDescent="0.2">
      <c r="A767" s="27"/>
      <c r="B767" s="18" t="s">
        <v>693</v>
      </c>
      <c r="C767" s="18" t="s">
        <v>394</v>
      </c>
      <c r="I767" s="23"/>
      <c r="P767" s="24"/>
      <c r="Q767" s="20"/>
    </row>
    <row r="768" spans="1:17" x14ac:dyDescent="0.2">
      <c r="B768" s="39" t="s">
        <v>546</v>
      </c>
      <c r="C768" s="18"/>
      <c r="D768" s="21">
        <v>9683440</v>
      </c>
      <c r="E768" s="21">
        <v>155731.5</v>
      </c>
      <c r="F768" s="21">
        <v>0</v>
      </c>
      <c r="G768" s="21">
        <v>0</v>
      </c>
      <c r="H768" s="23">
        <v>3772591.1</v>
      </c>
      <c r="I768" s="23">
        <v>12565.66</v>
      </c>
      <c r="J768" s="21">
        <v>94452.64</v>
      </c>
      <c r="K768" s="24">
        <v>164727.79999999999</v>
      </c>
      <c r="L768" s="24">
        <v>683077.75</v>
      </c>
      <c r="M768" s="24">
        <v>63324.429999999993</v>
      </c>
      <c r="N768" s="24">
        <v>107693.57</v>
      </c>
      <c r="O768" s="24">
        <v>210286.34</v>
      </c>
      <c r="P768" s="24">
        <v>563018.18999999994</v>
      </c>
      <c r="Q768" s="20">
        <f t="shared" ref="Q768:Q777" si="35">SUM(D768:P768)</f>
        <v>15510908.98</v>
      </c>
    </row>
    <row r="769" spans="1:17" x14ac:dyDescent="0.2">
      <c r="A769" s="27"/>
      <c r="B769" s="18" t="s">
        <v>547</v>
      </c>
      <c r="C769" s="18"/>
      <c r="D769" s="21">
        <v>15386580</v>
      </c>
      <c r="E769" s="21">
        <v>504640</v>
      </c>
      <c r="F769" s="21">
        <v>0</v>
      </c>
      <c r="G769" s="21">
        <v>0</v>
      </c>
      <c r="H769" s="23">
        <v>5168716.2300000004</v>
      </c>
      <c r="I769" s="23">
        <v>17193.59</v>
      </c>
      <c r="J769" s="21">
        <v>128939.95</v>
      </c>
      <c r="K769" s="24">
        <v>236213.22</v>
      </c>
      <c r="L769" s="24">
        <v>1108604.8700000001</v>
      </c>
      <c r="M769" s="24">
        <v>101668.1</v>
      </c>
      <c r="N769" s="24">
        <v>294188.36000000004</v>
      </c>
      <c r="O769" s="24">
        <v>306472.51</v>
      </c>
      <c r="P769" s="24">
        <v>719884.86</v>
      </c>
      <c r="Q769" s="20">
        <f t="shared" si="35"/>
        <v>23973101.690000001</v>
      </c>
    </row>
    <row r="770" spans="1:17" x14ac:dyDescent="0.2">
      <c r="A770" s="27"/>
      <c r="B770" s="18" t="s">
        <v>548</v>
      </c>
      <c r="C770" s="18"/>
      <c r="D770" s="21">
        <v>16096485</v>
      </c>
      <c r="E770" s="21">
        <v>26029</v>
      </c>
      <c r="F770" s="21">
        <v>0</v>
      </c>
      <c r="G770" s="21">
        <v>0</v>
      </c>
      <c r="H770" s="23">
        <v>5230291.84</v>
      </c>
      <c r="I770" s="23">
        <v>17461.57</v>
      </c>
      <c r="J770" s="21">
        <v>131811.13</v>
      </c>
      <c r="K770" s="24">
        <v>191162.85</v>
      </c>
      <c r="L770" s="24">
        <v>948519.23</v>
      </c>
      <c r="M770" s="24">
        <v>82091.199999999997</v>
      </c>
      <c r="N770" s="24">
        <v>30643.97</v>
      </c>
      <c r="O770" s="24">
        <v>291447.45</v>
      </c>
      <c r="P770" s="24">
        <v>746338.42</v>
      </c>
      <c r="Q770" s="20">
        <f t="shared" si="35"/>
        <v>23792281.66</v>
      </c>
    </row>
    <row r="771" spans="1:17" x14ac:dyDescent="0.2">
      <c r="A771" s="27"/>
      <c r="B771" s="18" t="s">
        <v>549</v>
      </c>
      <c r="C771" s="18"/>
      <c r="D771" s="21">
        <v>6182986</v>
      </c>
      <c r="E771" s="21">
        <v>304094.78000000003</v>
      </c>
      <c r="F771" s="21">
        <v>0</v>
      </c>
      <c r="G771" s="21">
        <v>0</v>
      </c>
      <c r="H771" s="23">
        <v>2412320.89</v>
      </c>
      <c r="I771" s="23">
        <v>8041.37</v>
      </c>
      <c r="J771" s="31">
        <v>60532.87</v>
      </c>
      <c r="K771" s="24">
        <v>93441.17</v>
      </c>
      <c r="L771" s="24">
        <v>448256.42000000004</v>
      </c>
      <c r="M771" s="24">
        <v>21691.11</v>
      </c>
      <c r="N771" s="24">
        <v>73556.259999999995</v>
      </c>
      <c r="O771" s="24">
        <v>159437.72</v>
      </c>
      <c r="P771" s="24">
        <v>339318.68</v>
      </c>
      <c r="Q771" s="20">
        <f t="shared" si="35"/>
        <v>10103677.269999998</v>
      </c>
    </row>
    <row r="772" spans="1:17" x14ac:dyDescent="0.2">
      <c r="A772" s="25"/>
      <c r="B772" s="26" t="s">
        <v>550</v>
      </c>
      <c r="C772" s="26"/>
      <c r="D772" s="21">
        <v>14613890</v>
      </c>
      <c r="E772" s="21">
        <v>1177683.58</v>
      </c>
      <c r="F772" s="21">
        <v>0</v>
      </c>
      <c r="G772" s="21">
        <v>0</v>
      </c>
      <c r="H772" s="23">
        <v>3943575.2500000005</v>
      </c>
      <c r="I772" s="23">
        <v>13146.83</v>
      </c>
      <c r="J772" s="21">
        <v>98978.76</v>
      </c>
      <c r="K772" s="24">
        <v>227357.79</v>
      </c>
      <c r="L772" s="24">
        <v>1058861.79</v>
      </c>
      <c r="M772" s="24">
        <v>52931.22</v>
      </c>
      <c r="N772" s="24">
        <v>121259.53</v>
      </c>
      <c r="O772" s="24">
        <v>524032.27999999997</v>
      </c>
      <c r="P772" s="24">
        <v>502929.15</v>
      </c>
      <c r="Q772" s="20">
        <f t="shared" si="35"/>
        <v>22334646.18</v>
      </c>
    </row>
    <row r="773" spans="1:17" x14ac:dyDescent="0.2">
      <c r="A773" s="27"/>
      <c r="B773" s="18" t="s">
        <v>657</v>
      </c>
      <c r="C773" s="18"/>
      <c r="D773" s="21">
        <v>212419111</v>
      </c>
      <c r="E773" s="21">
        <v>16447955.48</v>
      </c>
      <c r="F773" s="21">
        <v>0</v>
      </c>
      <c r="G773" s="21">
        <v>0</v>
      </c>
      <c r="H773" s="23">
        <v>81203512.920000002</v>
      </c>
      <c r="I773" s="23">
        <v>270227.16000000003</v>
      </c>
      <c r="J773" s="21">
        <v>2029548.8599999999</v>
      </c>
      <c r="K773" s="24">
        <v>3637318.17</v>
      </c>
      <c r="L773" s="24">
        <v>16510863.09</v>
      </c>
      <c r="M773" s="24">
        <v>1397710.54</v>
      </c>
      <c r="N773" s="24">
        <v>5370417.6399999997</v>
      </c>
      <c r="O773" s="24">
        <v>4905139.59</v>
      </c>
      <c r="P773" s="41">
        <v>10512454.98</v>
      </c>
      <c r="Q773" s="20">
        <f t="shared" si="35"/>
        <v>354704259.43000001</v>
      </c>
    </row>
    <row r="774" spans="1:17" x14ac:dyDescent="0.2">
      <c r="A774" s="27"/>
      <c r="B774" s="18" t="s">
        <v>551</v>
      </c>
      <c r="C774" s="18"/>
      <c r="D774" s="21">
        <v>2978204</v>
      </c>
      <c r="E774" s="21">
        <v>65595.59</v>
      </c>
      <c r="F774" s="21">
        <v>0</v>
      </c>
      <c r="G774" s="21">
        <v>0</v>
      </c>
      <c r="H774" s="23">
        <v>830106.63000000012</v>
      </c>
      <c r="I774" s="23">
        <v>2779.9600000000005</v>
      </c>
      <c r="J774" s="21">
        <v>21099.7</v>
      </c>
      <c r="K774" s="24">
        <v>33038.46</v>
      </c>
      <c r="L774" s="24">
        <v>161333.38</v>
      </c>
      <c r="M774" s="24">
        <v>14632.99</v>
      </c>
      <c r="N774" s="24">
        <v>10641.560000000001</v>
      </c>
      <c r="O774" s="24">
        <v>111293.9</v>
      </c>
      <c r="P774" s="24">
        <v>130989.71</v>
      </c>
      <c r="Q774" s="20">
        <f t="shared" si="35"/>
        <v>4359715.88</v>
      </c>
    </row>
    <row r="775" spans="1:17" x14ac:dyDescent="0.2">
      <c r="A775" s="27"/>
      <c r="B775" s="18" t="s">
        <v>552</v>
      </c>
      <c r="C775" s="18"/>
      <c r="D775" s="21">
        <v>22372404</v>
      </c>
      <c r="E775" s="21">
        <v>555998</v>
      </c>
      <c r="F775" s="21">
        <v>0</v>
      </c>
      <c r="G775" s="21">
        <v>0</v>
      </c>
      <c r="H775" s="23">
        <v>6093931.3700000001</v>
      </c>
      <c r="I775" s="23">
        <v>20547.8</v>
      </c>
      <c r="J775" s="31">
        <v>154317.50999999998</v>
      </c>
      <c r="K775" s="24">
        <v>256373.09</v>
      </c>
      <c r="L775" s="24">
        <v>1317162.1400000001</v>
      </c>
      <c r="M775" s="24">
        <v>25583.760000000002</v>
      </c>
      <c r="N775" s="24">
        <v>126624.62</v>
      </c>
      <c r="O775" s="24">
        <v>407411.43000000005</v>
      </c>
      <c r="P775" s="24">
        <v>810219.51</v>
      </c>
      <c r="Q775" s="20">
        <f t="shared" si="35"/>
        <v>32140573.230000008</v>
      </c>
    </row>
    <row r="776" spans="1:17" x14ac:dyDescent="0.2">
      <c r="A776" s="27"/>
      <c r="B776" s="18" t="s">
        <v>553</v>
      </c>
      <c r="C776" s="18"/>
      <c r="D776" s="21">
        <v>2329967</v>
      </c>
      <c r="E776" s="21">
        <v>16363</v>
      </c>
      <c r="F776" s="21">
        <v>0</v>
      </c>
      <c r="G776" s="21">
        <v>0</v>
      </c>
      <c r="H776" s="23">
        <v>1176212.83</v>
      </c>
      <c r="I776" s="23">
        <v>3912</v>
      </c>
      <c r="J776" s="21">
        <v>29326.86</v>
      </c>
      <c r="K776" s="24">
        <v>38193.35</v>
      </c>
      <c r="L776" s="24">
        <v>194790.51</v>
      </c>
      <c r="M776" s="24">
        <v>-9684.66</v>
      </c>
      <c r="N776" s="24">
        <v>60168.32</v>
      </c>
      <c r="O776" s="24">
        <v>122910.20999999999</v>
      </c>
      <c r="P776" s="24">
        <v>172329.15</v>
      </c>
      <c r="Q776" s="20">
        <f t="shared" si="35"/>
        <v>4134488.5699999994</v>
      </c>
    </row>
    <row r="777" spans="1:17" x14ac:dyDescent="0.2">
      <c r="A777" s="27"/>
      <c r="B777" s="18" t="s">
        <v>554</v>
      </c>
      <c r="C777" s="18"/>
      <c r="D777" s="21">
        <v>4118429</v>
      </c>
      <c r="E777" s="21">
        <v>45778</v>
      </c>
      <c r="F777" s="21">
        <v>0</v>
      </c>
      <c r="G777" s="21">
        <v>0</v>
      </c>
      <c r="H777" s="23">
        <v>870720.28999999992</v>
      </c>
      <c r="I777" s="23">
        <v>2894.01</v>
      </c>
      <c r="J777" s="21">
        <v>21672.02</v>
      </c>
      <c r="K777" s="24">
        <v>75992.899999999994</v>
      </c>
      <c r="L777" s="24">
        <v>350705.52</v>
      </c>
      <c r="M777" s="24">
        <v>4070.89</v>
      </c>
      <c r="N777" s="24">
        <v>68826.31</v>
      </c>
      <c r="O777" s="24">
        <v>87934.13</v>
      </c>
      <c r="P777" s="24">
        <v>124732.82</v>
      </c>
      <c r="Q777" s="20">
        <f t="shared" si="35"/>
        <v>5771755.8899999997</v>
      </c>
    </row>
    <row r="778" spans="1:17" x14ac:dyDescent="0.2">
      <c r="A778" s="18" t="s">
        <v>555</v>
      </c>
      <c r="B778" s="19"/>
      <c r="C778" s="19"/>
      <c r="I778" s="23"/>
      <c r="P778" s="20"/>
      <c r="Q778" s="20"/>
    </row>
    <row r="779" spans="1:17" x14ac:dyDescent="0.2">
      <c r="A779" s="27"/>
      <c r="B779" s="18" t="s">
        <v>312</v>
      </c>
      <c r="C779" s="18"/>
      <c r="D779" s="21">
        <v>15664</v>
      </c>
      <c r="E779" s="21">
        <v>140</v>
      </c>
      <c r="F779" s="21">
        <v>0</v>
      </c>
      <c r="G779" s="21">
        <v>0</v>
      </c>
      <c r="H779" s="23">
        <v>21863.91</v>
      </c>
      <c r="I779" s="23">
        <v>74.67</v>
      </c>
      <c r="J779" s="21">
        <f>'[1]2014-2015'!$S$680</f>
        <v>558.01</v>
      </c>
      <c r="K779" s="24">
        <v>660.21</v>
      </c>
      <c r="L779" s="24">
        <v>2956.55</v>
      </c>
      <c r="M779" s="24">
        <v>0</v>
      </c>
      <c r="N779" s="24">
        <v>1698.4</v>
      </c>
      <c r="O779" s="24">
        <v>435.04</v>
      </c>
      <c r="P779" s="24">
        <v>4458.54</v>
      </c>
      <c r="Q779" s="20">
        <f>SUM(D779:P779)</f>
        <v>48509.330000000009</v>
      </c>
    </row>
    <row r="780" spans="1:17" x14ac:dyDescent="0.2">
      <c r="A780" s="27"/>
      <c r="B780" s="18" t="s">
        <v>556</v>
      </c>
      <c r="C780" s="18"/>
      <c r="D780" s="21">
        <v>226332</v>
      </c>
      <c r="E780" s="21">
        <v>0</v>
      </c>
      <c r="F780" s="21">
        <v>0</v>
      </c>
      <c r="G780" s="21">
        <v>0</v>
      </c>
      <c r="H780" s="23">
        <v>204966.56999999998</v>
      </c>
      <c r="I780" s="23">
        <v>700.94</v>
      </c>
      <c r="J780" s="31">
        <f>'[1]2014-2015'!$S$681</f>
        <v>5236.7700000000004</v>
      </c>
      <c r="K780" s="24">
        <v>6642.59</v>
      </c>
      <c r="L780" s="24">
        <v>27825.800000000003</v>
      </c>
      <c r="M780" s="24">
        <v>1511.62</v>
      </c>
      <c r="N780" s="24">
        <v>8738</v>
      </c>
      <c r="O780" s="24">
        <v>5460.18</v>
      </c>
      <c r="P780" s="24">
        <v>38587.599999999999</v>
      </c>
      <c r="Q780" s="20">
        <f>SUM(D780:P780)</f>
        <v>526002.06999999995</v>
      </c>
    </row>
    <row r="781" spans="1:17" x14ac:dyDescent="0.2">
      <c r="A781" s="27"/>
      <c r="B781" s="18" t="s">
        <v>557</v>
      </c>
      <c r="C781" s="18"/>
      <c r="D781" s="21">
        <v>475197</v>
      </c>
      <c r="E781" s="21">
        <v>11393.05</v>
      </c>
      <c r="F781" s="21">
        <v>0</v>
      </c>
      <c r="G781" s="21">
        <v>0</v>
      </c>
      <c r="H781" s="23">
        <v>158379.63</v>
      </c>
      <c r="I781" s="23">
        <v>541.47</v>
      </c>
      <c r="J781" s="21">
        <f>'[1]2014-2015'!$S$682</f>
        <v>4049.2</v>
      </c>
      <c r="K781" s="24">
        <v>11525.99</v>
      </c>
      <c r="L781" s="24">
        <v>49164.98</v>
      </c>
      <c r="M781" s="24">
        <v>3244.42</v>
      </c>
      <c r="N781" s="24">
        <v>9655</v>
      </c>
      <c r="O781" s="24">
        <v>17147.349999999999</v>
      </c>
      <c r="P781" s="24">
        <v>27440.05</v>
      </c>
      <c r="Q781" s="20">
        <f>SUM(D781:P781)</f>
        <v>767738.1399999999</v>
      </c>
    </row>
    <row r="782" spans="1:17" x14ac:dyDescent="0.2">
      <c r="A782" s="18" t="s">
        <v>650</v>
      </c>
      <c r="B782" s="19"/>
      <c r="C782" s="19"/>
      <c r="D782" s="20"/>
      <c r="I782" s="23"/>
      <c r="P782" s="24"/>
      <c r="Q782" s="20"/>
    </row>
    <row r="783" spans="1:17" x14ac:dyDescent="0.2">
      <c r="A783" s="27"/>
      <c r="B783" s="18" t="s">
        <v>558</v>
      </c>
      <c r="C783" s="18"/>
      <c r="D783" s="21">
        <v>62792</v>
      </c>
      <c r="E783" s="21">
        <v>0</v>
      </c>
      <c r="F783" s="21">
        <v>0</v>
      </c>
      <c r="G783" s="21">
        <v>0</v>
      </c>
      <c r="H783" s="23">
        <v>25765.99</v>
      </c>
      <c r="I783" s="23">
        <v>0</v>
      </c>
      <c r="J783" s="21">
        <f>'[1]2014-2015'!$S$684</f>
        <v>1278.2</v>
      </c>
      <c r="K783" s="24">
        <v>3382.79</v>
      </c>
      <c r="L783" s="24">
        <v>11713.55</v>
      </c>
      <c r="M783" s="24">
        <v>1189.29</v>
      </c>
      <c r="N783" s="24">
        <v>6711.76</v>
      </c>
      <c r="O783" s="24">
        <v>995.51</v>
      </c>
      <c r="P783" s="24">
        <v>9123.11</v>
      </c>
      <c r="Q783" s="20">
        <f>SUM(D783:P783)</f>
        <v>122952.19999999998</v>
      </c>
    </row>
    <row r="784" spans="1:17" x14ac:dyDescent="0.2">
      <c r="A784" s="27"/>
      <c r="B784" s="18" t="s">
        <v>559</v>
      </c>
      <c r="C784" s="18"/>
      <c r="D784" s="21">
        <v>987317</v>
      </c>
      <c r="E784" s="21">
        <v>11274.5</v>
      </c>
      <c r="F784" s="21">
        <v>0</v>
      </c>
      <c r="G784" s="21">
        <v>0</v>
      </c>
      <c r="H784" s="23">
        <v>393811.01</v>
      </c>
      <c r="I784" s="23">
        <v>2409.1999999999998</v>
      </c>
      <c r="J784" s="21">
        <f>'[1]2014-2015'!$S$685</f>
        <v>18013.919999999998</v>
      </c>
      <c r="K784" s="24">
        <v>25298.240000000002</v>
      </c>
      <c r="L784" s="24">
        <v>116319.20999999999</v>
      </c>
      <c r="M784" s="24">
        <v>2041.3700000000001</v>
      </c>
      <c r="N784" s="24">
        <v>60029.96</v>
      </c>
      <c r="O784" s="24">
        <v>19908.080000000002</v>
      </c>
      <c r="P784" s="24">
        <v>113386.11</v>
      </c>
      <c r="Q784" s="20">
        <f>SUM(D784:P784)</f>
        <v>1749808.6</v>
      </c>
    </row>
    <row r="785" spans="1:17" x14ac:dyDescent="0.2">
      <c r="A785" s="27"/>
      <c r="B785" s="18" t="s">
        <v>560</v>
      </c>
      <c r="C785" s="18"/>
      <c r="D785" s="21">
        <v>146923</v>
      </c>
      <c r="E785" s="21">
        <v>762.5</v>
      </c>
      <c r="F785" s="21">
        <v>0</v>
      </c>
      <c r="G785" s="21">
        <v>0</v>
      </c>
      <c r="H785" s="23">
        <v>56817.5</v>
      </c>
      <c r="I785" s="23">
        <v>0</v>
      </c>
      <c r="J785" s="31">
        <f>'[1]2014-2015'!$S$686</f>
        <v>2828.24</v>
      </c>
      <c r="K785" s="24">
        <v>3364.3</v>
      </c>
      <c r="L785" s="24">
        <v>16091.3</v>
      </c>
      <c r="M785" s="24">
        <v>198.34</v>
      </c>
      <c r="N785" s="24">
        <v>10660.95</v>
      </c>
      <c r="O785" s="24">
        <v>6087.76</v>
      </c>
      <c r="P785" s="24">
        <v>20617.16</v>
      </c>
      <c r="Q785" s="20">
        <f>SUM(D785:P785)</f>
        <v>264351.05</v>
      </c>
    </row>
    <row r="786" spans="1:17" x14ac:dyDescent="0.2">
      <c r="A786" s="18" t="s">
        <v>561</v>
      </c>
      <c r="B786" s="19"/>
      <c r="C786" s="19"/>
      <c r="I786" s="23"/>
      <c r="P786" s="24"/>
      <c r="Q786" s="20"/>
    </row>
    <row r="787" spans="1:17" x14ac:dyDescent="0.2">
      <c r="A787" s="27"/>
      <c r="B787" s="18" t="s">
        <v>562</v>
      </c>
      <c r="C787" s="18"/>
      <c r="D787" s="21">
        <v>3877262</v>
      </c>
      <c r="E787" s="21">
        <v>0</v>
      </c>
      <c r="F787" s="21">
        <v>0</v>
      </c>
      <c r="G787" s="21">
        <v>215702</v>
      </c>
      <c r="H787" s="23">
        <v>1455311.28</v>
      </c>
      <c r="I787" s="23">
        <v>206.3</v>
      </c>
      <c r="J787" s="21">
        <f>'[1]2014-2015 (2)'!$S$44+'[1]2014-2015 (2)'!$S$45</f>
        <v>1545.28</v>
      </c>
      <c r="K787" s="24">
        <v>20809.689999999999</v>
      </c>
      <c r="L787" s="24">
        <v>213197.59</v>
      </c>
      <c r="M787" s="24">
        <v>0</v>
      </c>
      <c r="N787" s="24">
        <v>4042.9</v>
      </c>
      <c r="O787" s="24">
        <v>33323.440000000002</v>
      </c>
      <c r="P787" s="24">
        <v>114463.77</v>
      </c>
      <c r="Q787" s="20">
        <f>SUM(D787:P787)</f>
        <v>5935864.2500000009</v>
      </c>
    </row>
    <row r="788" spans="1:17" x14ac:dyDescent="0.2">
      <c r="A788" s="27"/>
      <c r="B788" s="18" t="s">
        <v>563</v>
      </c>
      <c r="C788" s="18"/>
      <c r="D788" s="21">
        <v>3432217</v>
      </c>
      <c r="E788" s="21">
        <v>12917.5</v>
      </c>
      <c r="F788" s="21">
        <v>0</v>
      </c>
      <c r="G788" s="21">
        <v>793312.46</v>
      </c>
      <c r="H788" s="23">
        <v>1314245.27</v>
      </c>
      <c r="I788" s="23">
        <v>819.24</v>
      </c>
      <c r="J788" s="21">
        <f>'[1]2014-2015 (2)'!$S$62+'[1]2014-2015 (2)'!$S$63</f>
        <v>6128.65</v>
      </c>
      <c r="K788" s="24">
        <v>32235.46</v>
      </c>
      <c r="L788" s="24">
        <v>208400.52000000002</v>
      </c>
      <c r="M788" s="24">
        <v>0</v>
      </c>
      <c r="N788" s="24">
        <v>41120.82</v>
      </c>
      <c r="O788" s="24">
        <v>47343.839999999997</v>
      </c>
      <c r="P788" s="24">
        <v>77637.740000000005</v>
      </c>
      <c r="Q788" s="20">
        <f>SUM(D788:P788)</f>
        <v>5966378.5000000019</v>
      </c>
    </row>
    <row r="789" spans="1:17" x14ac:dyDescent="0.2">
      <c r="A789" s="27"/>
      <c r="B789" s="18" t="s">
        <v>564</v>
      </c>
      <c r="C789" s="18"/>
      <c r="D789" s="21">
        <v>5840464</v>
      </c>
      <c r="E789" s="21">
        <v>41533</v>
      </c>
      <c r="F789" s="21">
        <v>0</v>
      </c>
      <c r="G789" s="21">
        <v>1472410</v>
      </c>
      <c r="H789" s="23">
        <v>2336779.69</v>
      </c>
      <c r="I789" s="23">
        <v>11626.04</v>
      </c>
      <c r="J789" s="21">
        <f>'[1]2014-2015'!$S$690</f>
        <v>87184.11</v>
      </c>
      <c r="K789" s="24">
        <v>166208.31</v>
      </c>
      <c r="L789" s="24">
        <v>674762.79</v>
      </c>
      <c r="M789" s="24">
        <v>35854.880000000005</v>
      </c>
      <c r="N789" s="24">
        <v>245541.3</v>
      </c>
      <c r="O789" s="24">
        <v>165128.77000000002</v>
      </c>
      <c r="P789" s="24">
        <v>446082.86</v>
      </c>
      <c r="Q789" s="20">
        <f>SUM(D789:P789)</f>
        <v>11523575.749999998</v>
      </c>
    </row>
    <row r="790" spans="1:17" x14ac:dyDescent="0.2">
      <c r="A790" s="27"/>
      <c r="B790" s="18" t="s">
        <v>565</v>
      </c>
      <c r="C790" s="18"/>
      <c r="D790" s="21">
        <v>816019</v>
      </c>
      <c r="E790" s="21">
        <v>997</v>
      </c>
      <c r="F790" s="21">
        <v>0</v>
      </c>
      <c r="G790" s="21">
        <v>82349</v>
      </c>
      <c r="H790" s="23">
        <v>273014.77</v>
      </c>
      <c r="I790" s="23">
        <v>0</v>
      </c>
      <c r="J790" s="21">
        <f>'[1]2014-2015 (2)'!$S$496+'[1]2014-2015 (2)'!$S$497</f>
        <v>963.42000000000007</v>
      </c>
      <c r="K790" s="24">
        <v>2845.81</v>
      </c>
      <c r="L790" s="24">
        <v>33585.08</v>
      </c>
      <c r="M790" s="24">
        <v>0</v>
      </c>
      <c r="N790" s="24">
        <v>2388.92</v>
      </c>
      <c r="O790" s="24">
        <v>14812.88</v>
      </c>
      <c r="P790" s="24">
        <v>29583.51</v>
      </c>
      <c r="Q790" s="20">
        <f>SUM(D790:P790)</f>
        <v>1256559.3899999999</v>
      </c>
    </row>
    <row r="791" spans="1:17" x14ac:dyDescent="0.2">
      <c r="A791" s="2" t="s">
        <v>710</v>
      </c>
      <c r="B791" s="2"/>
      <c r="C791" s="2"/>
      <c r="D791" s="3"/>
      <c r="E791" s="35"/>
      <c r="F791" s="35"/>
      <c r="G791" s="36"/>
      <c r="H791" s="3"/>
      <c r="I791" s="3"/>
      <c r="J791" s="3"/>
      <c r="K791" s="3"/>
      <c r="L791" s="3"/>
      <c r="M791" s="3"/>
      <c r="N791" s="3"/>
      <c r="O791" s="3"/>
      <c r="P791" s="3"/>
      <c r="Q791" s="3"/>
    </row>
    <row r="792" spans="1:17" x14ac:dyDescent="0.2">
      <c r="A792" s="4" t="s">
        <v>598</v>
      </c>
      <c r="B792" s="5"/>
      <c r="C792" s="5"/>
      <c r="D792" s="69"/>
      <c r="E792" s="70" t="s">
        <v>762</v>
      </c>
      <c r="F792" s="70"/>
      <c r="G792" s="70"/>
      <c r="H792" s="71"/>
      <c r="I792" s="72" t="s">
        <v>737</v>
      </c>
      <c r="J792" s="73"/>
      <c r="K792" s="73"/>
      <c r="L792" s="73"/>
      <c r="M792" s="73"/>
      <c r="N792" s="73"/>
      <c r="O792" s="73"/>
      <c r="P792" s="6"/>
      <c r="Q792" s="7"/>
    </row>
    <row r="793" spans="1:17" x14ac:dyDescent="0.2">
      <c r="A793" s="8"/>
      <c r="B793" s="9"/>
      <c r="C793" s="9"/>
      <c r="D793" s="69"/>
      <c r="E793" s="7"/>
      <c r="F793" s="70"/>
      <c r="G793" s="70"/>
      <c r="H793" s="80" t="s">
        <v>599</v>
      </c>
      <c r="I793" s="72"/>
      <c r="J793" s="74"/>
      <c r="K793" s="75" t="s">
        <v>741</v>
      </c>
      <c r="L793" s="76" t="s">
        <v>774</v>
      </c>
      <c r="M793" s="77"/>
      <c r="N793" s="73"/>
      <c r="O793" s="73"/>
      <c r="P793" s="10"/>
      <c r="Q793" s="11"/>
    </row>
    <row r="794" spans="1:17" x14ac:dyDescent="0.2">
      <c r="A794" s="12"/>
      <c r="B794" s="9"/>
      <c r="C794" s="9"/>
      <c r="D794" s="78" t="s">
        <v>758</v>
      </c>
      <c r="E794" s="31" t="s">
        <v>757</v>
      </c>
      <c r="F794" s="31"/>
      <c r="G794" s="79"/>
      <c r="H794" s="80" t="s">
        <v>785</v>
      </c>
      <c r="I794" s="80" t="s">
        <v>711</v>
      </c>
      <c r="J794" s="10" t="s">
        <v>731</v>
      </c>
      <c r="K794" s="81" t="s">
        <v>735</v>
      </c>
      <c r="L794" s="82"/>
      <c r="M794" s="75" t="s">
        <v>742</v>
      </c>
      <c r="N794" s="83" t="s">
        <v>736</v>
      </c>
      <c r="O794" s="83" t="s">
        <v>734</v>
      </c>
      <c r="P794" s="84" t="s">
        <v>715</v>
      </c>
      <c r="Q794" s="11"/>
    </row>
    <row r="795" spans="1:17" x14ac:dyDescent="0.2">
      <c r="A795" s="12"/>
      <c r="B795" s="9"/>
      <c r="C795" s="9"/>
      <c r="D795" s="10" t="s">
        <v>729</v>
      </c>
      <c r="E795" s="21" t="s">
        <v>759</v>
      </c>
      <c r="H795" s="80" t="s">
        <v>786</v>
      </c>
      <c r="I795" s="80" t="s">
        <v>712</v>
      </c>
      <c r="J795" s="80" t="s">
        <v>732</v>
      </c>
      <c r="K795" s="81" t="s">
        <v>742</v>
      </c>
      <c r="L795" s="81" t="s">
        <v>778</v>
      </c>
      <c r="M795" s="81" t="s">
        <v>779</v>
      </c>
      <c r="N795" s="80" t="s">
        <v>755</v>
      </c>
      <c r="O795" s="80" t="s">
        <v>704</v>
      </c>
      <c r="P795" s="84" t="s">
        <v>716</v>
      </c>
      <c r="Q795" s="11"/>
    </row>
    <row r="796" spans="1:17" x14ac:dyDescent="0.2">
      <c r="A796" s="12"/>
      <c r="B796" s="9"/>
      <c r="C796" s="9"/>
      <c r="D796" s="80" t="s">
        <v>601</v>
      </c>
      <c r="E796" s="6" t="s">
        <v>600</v>
      </c>
      <c r="F796" s="6" t="s">
        <v>728</v>
      </c>
      <c r="G796" s="83" t="s">
        <v>602</v>
      </c>
      <c r="H796" s="80" t="s">
        <v>603</v>
      </c>
      <c r="I796" s="80" t="s">
        <v>713</v>
      </c>
      <c r="J796" s="80" t="s">
        <v>733</v>
      </c>
      <c r="K796" s="81" t="s">
        <v>743</v>
      </c>
      <c r="L796" s="80" t="s">
        <v>780</v>
      </c>
      <c r="M796" s="80" t="s">
        <v>780</v>
      </c>
      <c r="N796" s="80" t="s">
        <v>780</v>
      </c>
      <c r="O796" s="80" t="s">
        <v>780</v>
      </c>
      <c r="P796" s="85" t="s">
        <v>604</v>
      </c>
      <c r="Q796" s="11"/>
    </row>
    <row r="797" spans="1:17" x14ac:dyDescent="0.2">
      <c r="A797" s="1"/>
      <c r="C797" s="9"/>
      <c r="D797" s="80" t="s">
        <v>605</v>
      </c>
      <c r="E797" s="10" t="s">
        <v>730</v>
      </c>
      <c r="F797" s="10" t="s">
        <v>705</v>
      </c>
      <c r="G797" s="80" t="s">
        <v>730</v>
      </c>
      <c r="H797" s="80" t="s">
        <v>754</v>
      </c>
      <c r="I797" s="80" t="s">
        <v>601</v>
      </c>
      <c r="J797" s="80" t="s">
        <v>705</v>
      </c>
      <c r="K797" s="81" t="s">
        <v>756</v>
      </c>
      <c r="L797" s="80" t="s">
        <v>781</v>
      </c>
      <c r="M797" s="80" t="s">
        <v>782</v>
      </c>
      <c r="N797" s="80" t="s">
        <v>783</v>
      </c>
      <c r="O797" s="80" t="s">
        <v>784</v>
      </c>
      <c r="P797" s="85" t="s">
        <v>606</v>
      </c>
      <c r="Q797" s="13" t="s">
        <v>607</v>
      </c>
    </row>
    <row r="798" spans="1:17" x14ac:dyDescent="0.2">
      <c r="A798" s="14" t="s">
        <v>608</v>
      </c>
      <c r="B798" s="15"/>
      <c r="C798" s="16"/>
      <c r="D798" s="86" t="s">
        <v>609</v>
      </c>
      <c r="E798" s="86" t="s">
        <v>609</v>
      </c>
      <c r="F798" s="86" t="s">
        <v>609</v>
      </c>
      <c r="G798" s="86" t="s">
        <v>609</v>
      </c>
      <c r="H798" s="86" t="s">
        <v>609</v>
      </c>
      <c r="I798" s="86" t="s">
        <v>609</v>
      </c>
      <c r="J798" s="86" t="s">
        <v>609</v>
      </c>
      <c r="K798" s="86" t="s">
        <v>609</v>
      </c>
      <c r="L798" s="86" t="s">
        <v>609</v>
      </c>
      <c r="M798" s="86" t="s">
        <v>609</v>
      </c>
      <c r="N798" s="86" t="s">
        <v>609</v>
      </c>
      <c r="O798" s="86" t="s">
        <v>609</v>
      </c>
      <c r="P798" s="87" t="s">
        <v>609</v>
      </c>
      <c r="Q798" s="17" t="s">
        <v>609</v>
      </c>
    </row>
    <row r="799" spans="1:17" x14ac:dyDescent="0.2">
      <c r="A799" s="18" t="s">
        <v>566</v>
      </c>
      <c r="B799" s="19"/>
      <c r="C799" s="19"/>
      <c r="I799" s="23"/>
      <c r="P799" s="24"/>
      <c r="Q799" s="20"/>
    </row>
    <row r="800" spans="1:17" x14ac:dyDescent="0.2">
      <c r="A800" s="27"/>
      <c r="B800" s="18" t="s">
        <v>567</v>
      </c>
      <c r="C800" s="18"/>
      <c r="D800" s="21">
        <v>71868</v>
      </c>
      <c r="E800" s="21">
        <v>0</v>
      </c>
      <c r="F800" s="21">
        <v>0</v>
      </c>
      <c r="G800" s="21">
        <v>0</v>
      </c>
      <c r="H800" s="23">
        <v>33087.129999999997</v>
      </c>
      <c r="I800" s="23">
        <v>126.19999999999999</v>
      </c>
      <c r="J800" s="21">
        <f>'[1]2014-2015'!$S$693</f>
        <v>320.89</v>
      </c>
      <c r="K800" s="24">
        <v>1592.1</v>
      </c>
      <c r="L800" s="24">
        <v>7956.18</v>
      </c>
      <c r="M800" s="24">
        <v>0</v>
      </c>
      <c r="N800" s="24">
        <v>2469.8200000000002</v>
      </c>
      <c r="O800" s="24">
        <v>728.47</v>
      </c>
      <c r="P800" s="24">
        <v>6139.96</v>
      </c>
      <c r="Q800" s="20">
        <f t="shared" ref="Q800:Q806" si="36">SUM(D800:P800)</f>
        <v>124288.75000000001</v>
      </c>
    </row>
    <row r="801" spans="1:17" x14ac:dyDescent="0.2">
      <c r="A801" s="27"/>
      <c r="B801" s="18" t="s">
        <v>568</v>
      </c>
      <c r="C801" s="18"/>
      <c r="D801" s="21">
        <v>339613</v>
      </c>
      <c r="E801" s="21">
        <v>125</v>
      </c>
      <c r="F801" s="21">
        <v>0</v>
      </c>
      <c r="G801" s="21">
        <v>0</v>
      </c>
      <c r="H801" s="23">
        <v>159691.19</v>
      </c>
      <c r="I801" s="23">
        <v>800.24</v>
      </c>
      <c r="J801" s="21">
        <f>'[1]2014-2015'!$S$694</f>
        <v>5990.33</v>
      </c>
      <c r="K801" s="24">
        <v>9261.6</v>
      </c>
      <c r="L801" s="24">
        <v>44213.539999999994</v>
      </c>
      <c r="M801" s="24">
        <v>0</v>
      </c>
      <c r="N801" s="24">
        <v>19529.420000000002</v>
      </c>
      <c r="O801" s="24">
        <v>7039.02</v>
      </c>
      <c r="P801" s="24">
        <v>44365.34</v>
      </c>
      <c r="Q801" s="20">
        <f t="shared" si="36"/>
        <v>630628.68000000005</v>
      </c>
    </row>
    <row r="802" spans="1:17" x14ac:dyDescent="0.2">
      <c r="A802" s="27"/>
      <c r="B802" s="18" t="s">
        <v>569</v>
      </c>
      <c r="C802" s="18"/>
      <c r="D802" s="21">
        <v>15269066</v>
      </c>
      <c r="E802" s="21">
        <v>589490.63</v>
      </c>
      <c r="F802" s="21">
        <v>0</v>
      </c>
      <c r="G802" s="21">
        <v>559596</v>
      </c>
      <c r="H802" s="23">
        <v>7004497.2700000005</v>
      </c>
      <c r="I802" s="23">
        <v>22639.769999999997</v>
      </c>
      <c r="J802" s="21">
        <f>'[1]2014-2015'!$S$695</f>
        <v>169260.24</v>
      </c>
      <c r="K802" s="24">
        <v>406024.22</v>
      </c>
      <c r="L802" s="24">
        <v>1680556.09</v>
      </c>
      <c r="M802" s="24">
        <v>66133.899999999994</v>
      </c>
      <c r="N802" s="24">
        <v>604851.53</v>
      </c>
      <c r="O802" s="24">
        <v>297245.84999999998</v>
      </c>
      <c r="P802" s="24">
        <v>997373.22</v>
      </c>
      <c r="Q802" s="20">
        <f t="shared" si="36"/>
        <v>27666734.719999999</v>
      </c>
    </row>
    <row r="803" spans="1:17" x14ac:dyDescent="0.2">
      <c r="A803" s="27"/>
      <c r="B803" s="18" t="s">
        <v>570</v>
      </c>
      <c r="C803" s="18"/>
      <c r="D803" s="21">
        <v>1444792</v>
      </c>
      <c r="E803" s="21">
        <v>28586</v>
      </c>
      <c r="F803" s="21">
        <v>0</v>
      </c>
      <c r="G803" s="21">
        <v>0</v>
      </c>
      <c r="H803" s="23">
        <v>678829.64</v>
      </c>
      <c r="I803" s="23">
        <v>2999.32</v>
      </c>
      <c r="J803" s="21">
        <f>'[1]2014-2015 (2)'!$S$383+'[1]2014-2015 (2)'!$S$384</f>
        <v>22463.739999999998</v>
      </c>
      <c r="K803" s="24">
        <v>50017.68</v>
      </c>
      <c r="L803" s="24">
        <v>205321.31000000003</v>
      </c>
      <c r="M803" s="24">
        <v>3072.21</v>
      </c>
      <c r="N803" s="24">
        <v>60936.71</v>
      </c>
      <c r="O803" s="24">
        <v>22453.780000000002</v>
      </c>
      <c r="P803" s="24">
        <v>140614.25</v>
      </c>
      <c r="Q803" s="20">
        <f t="shared" si="36"/>
        <v>2660086.64</v>
      </c>
    </row>
    <row r="804" spans="1:17" x14ac:dyDescent="0.2">
      <c r="A804" s="27"/>
      <c r="B804" s="18" t="s">
        <v>571</v>
      </c>
      <c r="C804" s="18"/>
      <c r="D804" s="21">
        <v>265494</v>
      </c>
      <c r="E804" s="21">
        <v>0</v>
      </c>
      <c r="F804" s="21">
        <v>0</v>
      </c>
      <c r="G804" s="21">
        <v>0</v>
      </c>
      <c r="H804" s="23">
        <v>124807.11000000002</v>
      </c>
      <c r="I804" s="23">
        <v>431.85999999999996</v>
      </c>
      <c r="J804" s="21">
        <f>'[1]2014-2015'!$S$697</f>
        <v>1100.4000000000001</v>
      </c>
      <c r="K804" s="24">
        <v>6783.56</v>
      </c>
      <c r="L804" s="24">
        <v>31132.880000000001</v>
      </c>
      <c r="M804" s="24">
        <v>3.92</v>
      </c>
      <c r="N804" s="24">
        <v>16158.99</v>
      </c>
      <c r="O804" s="24">
        <v>6579.83</v>
      </c>
      <c r="P804" s="24">
        <v>22959.93</v>
      </c>
      <c r="Q804" s="20">
        <f t="shared" si="36"/>
        <v>475452.48</v>
      </c>
    </row>
    <row r="805" spans="1:17" x14ac:dyDescent="0.2">
      <c r="A805" s="27"/>
      <c r="B805" s="18" t="s">
        <v>572</v>
      </c>
      <c r="C805" s="18"/>
      <c r="D805" s="21">
        <v>24358</v>
      </c>
      <c r="E805" s="21">
        <v>205</v>
      </c>
      <c r="F805" s="21">
        <v>0</v>
      </c>
      <c r="G805" s="21">
        <v>0</v>
      </c>
      <c r="H805" s="23">
        <v>10915.06</v>
      </c>
      <c r="I805" s="23">
        <v>0</v>
      </c>
      <c r="J805" s="21">
        <f>'[1]2014-2015'!$S$698</f>
        <v>186.37</v>
      </c>
      <c r="K805" s="24">
        <v>885.94</v>
      </c>
      <c r="L805" s="24">
        <v>3784.02</v>
      </c>
      <c r="M805" s="24">
        <v>0</v>
      </c>
      <c r="N805" s="24">
        <v>4299.57</v>
      </c>
      <c r="O805" s="24">
        <v>0</v>
      </c>
      <c r="P805" s="24">
        <v>4565.29</v>
      </c>
      <c r="Q805" s="20">
        <f t="shared" si="36"/>
        <v>49199.25</v>
      </c>
    </row>
    <row r="806" spans="1:17" x14ac:dyDescent="0.2">
      <c r="A806" s="27"/>
      <c r="B806" s="18" t="s">
        <v>573</v>
      </c>
      <c r="C806" s="18"/>
      <c r="D806" s="21">
        <v>661261</v>
      </c>
      <c r="E806" s="21">
        <v>0</v>
      </c>
      <c r="F806" s="21">
        <v>0</v>
      </c>
      <c r="G806" s="21">
        <v>0</v>
      </c>
      <c r="H806" s="23">
        <v>294926.64999999997</v>
      </c>
      <c r="I806" s="23">
        <v>541.82000000000005</v>
      </c>
      <c r="J806" s="21">
        <f>'[1]2014-2015'!$S$699</f>
        <v>4063.51</v>
      </c>
      <c r="K806" s="24">
        <v>4829.6400000000003</v>
      </c>
      <c r="L806" s="24">
        <v>36312.01</v>
      </c>
      <c r="M806" s="24">
        <v>0</v>
      </c>
      <c r="N806" s="24">
        <v>4196.7299999999996</v>
      </c>
      <c r="O806" s="24">
        <v>14059.880000000001</v>
      </c>
      <c r="P806" s="24">
        <v>35929.54</v>
      </c>
      <c r="Q806" s="20">
        <f t="shared" si="36"/>
        <v>1056120.7799999998</v>
      </c>
    </row>
    <row r="807" spans="1:17" x14ac:dyDescent="0.2">
      <c r="A807" s="18" t="s">
        <v>574</v>
      </c>
      <c r="B807" s="19"/>
      <c r="C807" s="19"/>
      <c r="I807" s="23"/>
      <c r="P807" s="20"/>
      <c r="Q807" s="20"/>
    </row>
    <row r="808" spans="1:17" x14ac:dyDescent="0.2">
      <c r="A808" s="27"/>
      <c r="B808" s="18" t="s">
        <v>702</v>
      </c>
      <c r="C808" s="32" t="s">
        <v>575</v>
      </c>
      <c r="I808" s="23"/>
      <c r="P808" s="20"/>
      <c r="Q808" s="20"/>
    </row>
    <row r="809" spans="1:17" x14ac:dyDescent="0.2">
      <c r="A809" s="27"/>
      <c r="B809" s="18" t="s">
        <v>576</v>
      </c>
      <c r="C809" s="18"/>
      <c r="D809" s="21">
        <v>2144387</v>
      </c>
      <c r="E809" s="21">
        <v>12049.26</v>
      </c>
      <c r="F809" s="21">
        <v>0</v>
      </c>
      <c r="G809" s="21">
        <v>0</v>
      </c>
      <c r="H809" s="23">
        <v>1035549.79</v>
      </c>
      <c r="I809" s="23">
        <v>2831.2799999999997</v>
      </c>
      <c r="J809" s="21">
        <f>'[1]2014-2015'!$S$702</f>
        <v>21447.86</v>
      </c>
      <c r="K809" s="24">
        <v>58793.48</v>
      </c>
      <c r="L809" s="24">
        <v>256140.94999999998</v>
      </c>
      <c r="M809" s="24">
        <v>9093.69</v>
      </c>
      <c r="N809" s="24">
        <v>75897.31</v>
      </c>
      <c r="O809" s="24">
        <v>41067.210000000006</v>
      </c>
      <c r="P809" s="24">
        <v>149674.47</v>
      </c>
      <c r="Q809" s="20">
        <f>SUM(D809:P809)</f>
        <v>3806932.3</v>
      </c>
    </row>
    <row r="810" spans="1:17" s="28" customFormat="1" x14ac:dyDescent="0.2">
      <c r="A810" s="27"/>
      <c r="B810" s="18" t="s">
        <v>577</v>
      </c>
      <c r="C810" s="18"/>
      <c r="D810" s="21">
        <v>66213</v>
      </c>
      <c r="E810" s="21">
        <v>170</v>
      </c>
      <c r="F810" s="21">
        <v>0</v>
      </c>
      <c r="G810" s="21">
        <v>0</v>
      </c>
      <c r="H810" s="23">
        <v>97633.91</v>
      </c>
      <c r="I810" s="23">
        <v>265.10000000000002</v>
      </c>
      <c r="J810" s="21">
        <f>'[1]2014-2015'!$S$703</f>
        <v>1975.91</v>
      </c>
      <c r="K810" s="24">
        <v>4126.07</v>
      </c>
      <c r="L810" s="24">
        <v>16710.71</v>
      </c>
      <c r="M810" s="24">
        <v>0</v>
      </c>
      <c r="N810" s="24">
        <v>1798.0900000000001</v>
      </c>
      <c r="O810" s="24">
        <v>5432.07</v>
      </c>
      <c r="P810" s="24">
        <v>17734.57</v>
      </c>
      <c r="Q810" s="20">
        <f>SUM(D810:P810)</f>
        <v>212059.43000000002</v>
      </c>
    </row>
    <row r="811" spans="1:17" x14ac:dyDescent="0.2">
      <c r="A811" s="27"/>
      <c r="B811" s="18" t="s">
        <v>578</v>
      </c>
      <c r="C811" s="18"/>
      <c r="D811" s="21">
        <v>2746999</v>
      </c>
      <c r="E811" s="21">
        <v>111796.23</v>
      </c>
      <c r="F811" s="21">
        <v>0</v>
      </c>
      <c r="G811" s="21">
        <v>122861.81</v>
      </c>
      <c r="H811" s="23">
        <v>806648.28</v>
      </c>
      <c r="I811" s="23">
        <v>2192.1999999999998</v>
      </c>
      <c r="J811" s="21">
        <f>'[1]2014-2015'!$S$704</f>
        <v>16420.95</v>
      </c>
      <c r="K811" s="24">
        <v>99988.33</v>
      </c>
      <c r="L811" s="24">
        <v>393999.32</v>
      </c>
      <c r="M811" s="24">
        <v>6468.29</v>
      </c>
      <c r="N811" s="24">
        <v>34793.269999999997</v>
      </c>
      <c r="O811" s="24">
        <v>39815.35</v>
      </c>
      <c r="P811" s="24">
        <v>116032.71</v>
      </c>
      <c r="Q811" s="20">
        <f>SUM(D811:P811)</f>
        <v>4498015.74</v>
      </c>
    </row>
    <row r="812" spans="1:17" x14ac:dyDescent="0.2">
      <c r="A812" s="18" t="s">
        <v>579</v>
      </c>
      <c r="B812" s="19"/>
      <c r="C812" s="19"/>
      <c r="I812" s="23"/>
      <c r="P812" s="24"/>
      <c r="Q812" s="20"/>
    </row>
    <row r="813" spans="1:17" x14ac:dyDescent="0.2">
      <c r="A813" s="25"/>
      <c r="B813" s="26" t="s">
        <v>580</v>
      </c>
      <c r="C813" s="26"/>
      <c r="D813" s="21">
        <v>164756</v>
      </c>
      <c r="E813" s="21">
        <v>575</v>
      </c>
      <c r="F813" s="21">
        <v>0</v>
      </c>
      <c r="G813" s="21">
        <v>0</v>
      </c>
      <c r="H813" s="23">
        <v>58620.650000000009</v>
      </c>
      <c r="I813" s="23">
        <v>490.3</v>
      </c>
      <c r="J813" s="31">
        <f>'[1]2014-2015'!$S$706</f>
        <v>3662.88</v>
      </c>
      <c r="K813" s="24">
        <v>6755</v>
      </c>
      <c r="L813" s="24">
        <v>29394.170000000002</v>
      </c>
      <c r="M813" s="24">
        <v>0</v>
      </c>
      <c r="N813" s="24">
        <v>6059.7999999999993</v>
      </c>
      <c r="O813" s="24">
        <v>5917.84</v>
      </c>
      <c r="P813" s="24">
        <v>21520.09</v>
      </c>
      <c r="Q813" s="20">
        <f>SUM(D813:P813)</f>
        <v>297751.73000000004</v>
      </c>
    </row>
    <row r="814" spans="1:17" x14ac:dyDescent="0.2">
      <c r="B814" s="39" t="s">
        <v>581</v>
      </c>
      <c r="C814" s="18"/>
      <c r="D814" s="21">
        <v>415083</v>
      </c>
      <c r="E814" s="21">
        <v>2779</v>
      </c>
      <c r="F814" s="21">
        <v>0</v>
      </c>
      <c r="G814" s="21">
        <v>0</v>
      </c>
      <c r="H814" s="23">
        <v>131640.78</v>
      </c>
      <c r="I814" s="23">
        <v>847.68000000000006</v>
      </c>
      <c r="J814" s="21">
        <f>'[1]2014-2015'!$S$707</f>
        <v>6324.19</v>
      </c>
      <c r="K814" s="24">
        <v>12625.91</v>
      </c>
      <c r="L814" s="24">
        <v>53899.51</v>
      </c>
      <c r="M814" s="24">
        <v>1218.17</v>
      </c>
      <c r="N814" s="24">
        <v>24324.41</v>
      </c>
      <c r="O814" s="24">
        <v>4936.58</v>
      </c>
      <c r="P814" s="24">
        <v>41434.239999999998</v>
      </c>
      <c r="Q814" s="20">
        <f>SUM(D814:P814)</f>
        <v>695113.47000000009</v>
      </c>
    </row>
    <row r="815" spans="1:17" x14ac:dyDescent="0.2">
      <c r="A815" s="27"/>
      <c r="B815" s="18" t="s">
        <v>703</v>
      </c>
      <c r="C815" s="18" t="s">
        <v>582</v>
      </c>
      <c r="I815" s="23"/>
      <c r="P815" s="24"/>
      <c r="Q815" s="20"/>
    </row>
    <row r="816" spans="1:17" x14ac:dyDescent="0.2">
      <c r="A816" s="27"/>
      <c r="B816" s="18" t="s">
        <v>583</v>
      </c>
      <c r="C816" s="19"/>
      <c r="D816" s="21">
        <v>186571</v>
      </c>
      <c r="E816" s="21">
        <v>937.5</v>
      </c>
      <c r="F816" s="21">
        <v>0</v>
      </c>
      <c r="G816" s="21">
        <v>0</v>
      </c>
      <c r="H816" s="23">
        <v>63179.22</v>
      </c>
      <c r="I816" s="23">
        <v>717.71</v>
      </c>
      <c r="J816" s="21">
        <f>'[1]2014-2015'!$S$709</f>
        <v>5370.31</v>
      </c>
      <c r="K816" s="24">
        <v>10781</v>
      </c>
      <c r="L816" s="24">
        <v>45399.520000000004</v>
      </c>
      <c r="M816" s="24">
        <v>0</v>
      </c>
      <c r="N816" s="24">
        <v>12721.92</v>
      </c>
      <c r="O816" s="24">
        <v>4747.84</v>
      </c>
      <c r="P816" s="24">
        <v>31211.75</v>
      </c>
      <c r="Q816" s="20">
        <f>SUM(D816:P816)</f>
        <v>361637.77</v>
      </c>
    </row>
    <row r="817" spans="1:18" x14ac:dyDescent="0.2">
      <c r="B817" s="39" t="s">
        <v>584</v>
      </c>
      <c r="C817" s="19"/>
      <c r="D817" s="21">
        <v>129035</v>
      </c>
      <c r="E817" s="21">
        <v>135</v>
      </c>
      <c r="F817" s="21">
        <v>0</v>
      </c>
      <c r="G817" s="21">
        <v>0</v>
      </c>
      <c r="H817" s="23">
        <v>45525.4</v>
      </c>
      <c r="I817" s="23">
        <v>260.19</v>
      </c>
      <c r="J817" s="21">
        <f>'[1]2014-2015'!$S$710</f>
        <v>1945.9</v>
      </c>
      <c r="K817" s="24">
        <v>221</v>
      </c>
      <c r="L817" s="24">
        <v>3830.56</v>
      </c>
      <c r="M817" s="24">
        <v>546.47</v>
      </c>
      <c r="N817" s="24">
        <v>2994.7200000000003</v>
      </c>
      <c r="O817" s="24">
        <v>1515.6800000000003</v>
      </c>
      <c r="P817" s="24">
        <v>13808.01</v>
      </c>
      <c r="Q817" s="20">
        <f>SUM(D817:P817)</f>
        <v>199817.93</v>
      </c>
    </row>
    <row r="818" spans="1:18" x14ac:dyDescent="0.2">
      <c r="A818" s="27"/>
      <c r="B818" s="18" t="s">
        <v>674</v>
      </c>
      <c r="C818" s="32" t="s">
        <v>183</v>
      </c>
      <c r="I818" s="23"/>
      <c r="P818" s="24"/>
      <c r="Q818" s="20"/>
    </row>
    <row r="819" spans="1:18" x14ac:dyDescent="0.2">
      <c r="B819" s="39" t="s">
        <v>585</v>
      </c>
      <c r="C819" s="18"/>
      <c r="D819" s="21">
        <v>78279</v>
      </c>
      <c r="E819" s="21">
        <v>300</v>
      </c>
      <c r="F819" s="21">
        <v>0</v>
      </c>
      <c r="G819" s="21">
        <v>0</v>
      </c>
      <c r="H819" s="23">
        <v>25621.77</v>
      </c>
      <c r="I819" s="23">
        <v>194.13</v>
      </c>
      <c r="J819" s="31">
        <f>'[1]2014-2015'!$S$712</f>
        <v>1449.89</v>
      </c>
      <c r="K819" s="24">
        <v>1244.25</v>
      </c>
      <c r="L819" s="24">
        <v>6838.26</v>
      </c>
      <c r="M819" s="24">
        <v>0</v>
      </c>
      <c r="N819" s="24">
        <v>6748</v>
      </c>
      <c r="O819" s="24">
        <v>2574.5700000000002</v>
      </c>
      <c r="P819" s="24">
        <v>8647.4</v>
      </c>
      <c r="Q819" s="20">
        <f>SUM(D819:P819)</f>
        <v>131897.27000000002</v>
      </c>
    </row>
    <row r="820" spans="1:18" x14ac:dyDescent="0.2">
      <c r="A820" s="27"/>
      <c r="B820" s="18" t="s">
        <v>586</v>
      </c>
      <c r="C820" s="18"/>
      <c r="D820" s="21">
        <v>191369</v>
      </c>
      <c r="E820" s="21">
        <v>9727</v>
      </c>
      <c r="F820" s="21">
        <v>0</v>
      </c>
      <c r="G820" s="21">
        <v>0</v>
      </c>
      <c r="H820" s="23">
        <v>63815.209999999992</v>
      </c>
      <c r="I820" s="23">
        <v>499.72</v>
      </c>
      <c r="J820" s="31">
        <f>'[1]2014-2015'!$S$713</f>
        <v>3734.41</v>
      </c>
      <c r="K820" s="24">
        <v>13604</v>
      </c>
      <c r="L820" s="24">
        <v>47243.4</v>
      </c>
      <c r="M820" s="24">
        <v>5507.27</v>
      </c>
      <c r="N820" s="24">
        <v>11190.19</v>
      </c>
      <c r="O820" s="24">
        <v>12008.18</v>
      </c>
      <c r="P820" s="24">
        <v>24555.55</v>
      </c>
      <c r="Q820" s="20">
        <f>SUM(D820:P820)</f>
        <v>383253.92999999993</v>
      </c>
    </row>
    <row r="821" spans="1:18" x14ac:dyDescent="0.2">
      <c r="A821" s="27"/>
      <c r="B821" s="18" t="s">
        <v>579</v>
      </c>
      <c r="C821" s="18"/>
      <c r="D821" s="21">
        <v>21633414</v>
      </c>
      <c r="E821" s="21">
        <v>630598.19999999995</v>
      </c>
      <c r="F821" s="21">
        <v>0</v>
      </c>
      <c r="G821" s="21">
        <v>0</v>
      </c>
      <c r="H821" s="23">
        <v>7059183.8399999989</v>
      </c>
      <c r="I821" s="23">
        <v>31345.919999999998</v>
      </c>
      <c r="J821" s="21">
        <f>'[1]2014-2015'!$S$714</f>
        <v>234161.84</v>
      </c>
      <c r="K821" s="24">
        <v>797047.3</v>
      </c>
      <c r="L821" s="24">
        <v>3120145.31</v>
      </c>
      <c r="M821" s="24">
        <v>18223.309999999998</v>
      </c>
      <c r="N821" s="24">
        <v>459928.44</v>
      </c>
      <c r="O821" s="24">
        <v>473532.3</v>
      </c>
      <c r="P821" s="24">
        <v>1389511.14</v>
      </c>
      <c r="Q821" s="20">
        <f>SUM(D821:P821)</f>
        <v>35847091.599999994</v>
      </c>
    </row>
    <row r="822" spans="1:18" x14ac:dyDescent="0.2">
      <c r="A822" s="18" t="s">
        <v>587</v>
      </c>
      <c r="B822" s="19"/>
      <c r="C822" s="19"/>
      <c r="D822" s="20"/>
      <c r="I822" s="23"/>
      <c r="P822" s="20"/>
      <c r="Q822" s="20"/>
    </row>
    <row r="823" spans="1:18" x14ac:dyDescent="0.2">
      <c r="A823" s="27"/>
      <c r="B823" s="18" t="s">
        <v>588</v>
      </c>
      <c r="C823" s="18"/>
      <c r="D823" s="21">
        <v>361280</v>
      </c>
      <c r="E823" s="21">
        <v>1140</v>
      </c>
      <c r="F823" s="21">
        <v>0</v>
      </c>
      <c r="G823" s="21">
        <v>0</v>
      </c>
      <c r="H823" s="23">
        <v>137764.03999999998</v>
      </c>
      <c r="I823" s="23">
        <v>778.91</v>
      </c>
      <c r="J823" s="21">
        <f>'[1]2014-2015'!$S$716</f>
        <v>5837.71</v>
      </c>
      <c r="K823" s="24">
        <v>20447.5</v>
      </c>
      <c r="L823" s="24">
        <v>76820.89</v>
      </c>
      <c r="M823" s="24">
        <v>110.03</v>
      </c>
      <c r="N823" s="24">
        <v>5633.8899999999994</v>
      </c>
      <c r="O823" s="24">
        <v>7232.28</v>
      </c>
      <c r="P823" s="24">
        <v>39567.589999999997</v>
      </c>
      <c r="Q823" s="20">
        <f>SUM(D823:P823)</f>
        <v>656612.84</v>
      </c>
    </row>
    <row r="824" spans="1:18" x14ac:dyDescent="0.2">
      <c r="A824" s="27"/>
      <c r="B824" s="18" t="s">
        <v>589</v>
      </c>
      <c r="C824" s="18"/>
      <c r="D824" s="21">
        <v>218236</v>
      </c>
      <c r="E824" s="21">
        <v>0</v>
      </c>
      <c r="F824" s="21">
        <v>0</v>
      </c>
      <c r="G824" s="21">
        <v>0</v>
      </c>
      <c r="H824" s="23">
        <v>80900.079999999987</v>
      </c>
      <c r="I824" s="23">
        <v>385.34000000000003</v>
      </c>
      <c r="J824" s="21">
        <f>'[1]2014-2015'!$S$717</f>
        <v>2885.47</v>
      </c>
      <c r="K824" s="24">
        <v>4760.3100000000004</v>
      </c>
      <c r="L824" s="24">
        <v>23048.489999999998</v>
      </c>
      <c r="M824" s="24">
        <v>0</v>
      </c>
      <c r="N824" s="24">
        <v>12501.77</v>
      </c>
      <c r="O824" s="24">
        <v>4230.8099999999995</v>
      </c>
      <c r="P824" s="24">
        <v>23278.82</v>
      </c>
      <c r="Q824" s="20">
        <f>SUM(D824:P824)</f>
        <v>370227.08999999997</v>
      </c>
    </row>
    <row r="825" spans="1:18" x14ac:dyDescent="0.2">
      <c r="A825" s="27"/>
      <c r="B825" s="18" t="s">
        <v>590</v>
      </c>
      <c r="C825" s="18"/>
      <c r="D825" s="21">
        <v>844133</v>
      </c>
      <c r="E825" s="21">
        <v>38260.65</v>
      </c>
      <c r="F825" s="21">
        <v>0</v>
      </c>
      <c r="G825" s="21">
        <v>271732</v>
      </c>
      <c r="H825" s="23">
        <v>285303.93</v>
      </c>
      <c r="I825" s="23">
        <v>1449.54</v>
      </c>
      <c r="J825" s="21">
        <f>'[1]2014-2015'!$S$718</f>
        <v>10864.62</v>
      </c>
      <c r="K825" s="24">
        <v>21952.98</v>
      </c>
      <c r="L825" s="24">
        <v>98878.010000000009</v>
      </c>
      <c r="M825" s="24">
        <v>1144.9099999999999</v>
      </c>
      <c r="N825" s="24">
        <v>24145.78</v>
      </c>
      <c r="O825" s="24">
        <v>19056.97</v>
      </c>
      <c r="P825" s="24">
        <v>75788.62</v>
      </c>
      <c r="Q825" s="20">
        <f>SUM(D825:P825)</f>
        <v>1692711.0099999998</v>
      </c>
    </row>
    <row r="826" spans="1:18" x14ac:dyDescent="0.2">
      <c r="A826" s="27"/>
      <c r="B826" s="18" t="s">
        <v>591</v>
      </c>
      <c r="C826" s="18"/>
      <c r="D826" s="21">
        <v>1048510</v>
      </c>
      <c r="E826" s="21">
        <v>46702.43</v>
      </c>
      <c r="F826" s="21">
        <v>0</v>
      </c>
      <c r="G826" s="21">
        <v>24372.71</v>
      </c>
      <c r="H826" s="23">
        <v>376022.70000000007</v>
      </c>
      <c r="I826" s="23">
        <v>1874.9900000000002</v>
      </c>
      <c r="J826" s="21">
        <f>'[1]2014-2015'!$S$719</f>
        <v>14017.19</v>
      </c>
      <c r="K826" s="24">
        <v>111282.19</v>
      </c>
      <c r="L826" s="24">
        <v>425322.41</v>
      </c>
      <c r="M826" s="24">
        <v>2843.8199999999997</v>
      </c>
      <c r="N826" s="24">
        <v>33734.090000000004</v>
      </c>
      <c r="O826" s="24">
        <v>18582.669999999998</v>
      </c>
      <c r="P826" s="24">
        <v>90213.58</v>
      </c>
      <c r="Q826" s="20">
        <f>SUM(D826:P826)</f>
        <v>2193478.7799999998</v>
      </c>
    </row>
    <row r="827" spans="1:18" x14ac:dyDescent="0.2">
      <c r="A827" s="18" t="s">
        <v>592</v>
      </c>
      <c r="B827" s="19"/>
      <c r="C827" s="19"/>
      <c r="D827" s="31"/>
      <c r="I827" s="23"/>
      <c r="P827" s="24"/>
      <c r="Q827" s="20"/>
    </row>
    <row r="828" spans="1:18" x14ac:dyDescent="0.2">
      <c r="A828" s="27"/>
      <c r="B828" s="18" t="s">
        <v>593</v>
      </c>
      <c r="C828" s="18"/>
      <c r="D828" s="21">
        <v>866593</v>
      </c>
      <c r="E828" s="21">
        <v>21057</v>
      </c>
      <c r="F828" s="21">
        <v>0</v>
      </c>
      <c r="G828" s="21">
        <v>0</v>
      </c>
      <c r="H828" s="23">
        <v>389289.70999999996</v>
      </c>
      <c r="I828" s="23">
        <v>1091.54</v>
      </c>
      <c r="J828" s="31">
        <f>'[1]2014-2015'!$S$721</f>
        <v>8189.01</v>
      </c>
      <c r="K828" s="24">
        <v>25714.26</v>
      </c>
      <c r="L828" s="24">
        <v>96240.489999999991</v>
      </c>
      <c r="M828" s="24">
        <v>5085.6400000000003</v>
      </c>
      <c r="N828" s="24">
        <v>41622.720000000001</v>
      </c>
      <c r="O828" s="24">
        <v>17760.41</v>
      </c>
      <c r="P828" s="24">
        <v>53644.24</v>
      </c>
      <c r="Q828" s="20">
        <f>SUM(D828:P828)</f>
        <v>1526288.0199999998</v>
      </c>
    </row>
    <row r="829" spans="1:18" ht="6" customHeight="1" x14ac:dyDescent="0.2">
      <c r="A829" s="43"/>
      <c r="B829" s="44"/>
      <c r="C829" s="44"/>
      <c r="D829" s="45"/>
      <c r="E829" s="45"/>
      <c r="F829" s="45"/>
      <c r="G829" s="46"/>
      <c r="H829" s="46"/>
      <c r="I829" s="46"/>
      <c r="J829" s="45"/>
      <c r="K829" s="45"/>
      <c r="L829" s="45"/>
      <c r="M829" s="45"/>
      <c r="N829" s="45"/>
      <c r="O829" s="45"/>
      <c r="P829" s="45"/>
      <c r="Q829" s="45"/>
    </row>
    <row r="830" spans="1:18" x14ac:dyDescent="0.2">
      <c r="A830" s="27" t="s">
        <v>594</v>
      </c>
      <c r="B830" s="47"/>
      <c r="C830" s="47"/>
      <c r="D830" s="20"/>
      <c r="E830" s="20"/>
      <c r="F830" s="20"/>
      <c r="G830" s="20"/>
      <c r="H830" s="20"/>
      <c r="I830" s="20"/>
      <c r="J830" s="20"/>
      <c r="K830" s="20"/>
      <c r="L830" s="20"/>
      <c r="M830" s="20"/>
      <c r="N830" s="20"/>
      <c r="O830" s="20"/>
      <c r="P830" s="20"/>
      <c r="Q830" s="20"/>
    </row>
    <row r="831" spans="1:18" ht="12.75" customHeight="1" x14ac:dyDescent="0.2">
      <c r="A831" s="26" t="s">
        <v>595</v>
      </c>
      <c r="B831" s="48"/>
      <c r="C831" s="48"/>
      <c r="D831" s="20">
        <f t="shared" ref="D831:O831" si="37">SUM(D10:D828)</f>
        <v>2620826153</v>
      </c>
      <c r="E831" s="20">
        <f t="shared" si="37"/>
        <v>112464535.08000007</v>
      </c>
      <c r="F831" s="20">
        <f t="shared" si="37"/>
        <v>277648</v>
      </c>
      <c r="G831" s="20">
        <f t="shared" si="37"/>
        <v>35936008.650000006</v>
      </c>
      <c r="H831" s="20">
        <f t="shared" si="37"/>
        <v>916710967.58000076</v>
      </c>
      <c r="I831" s="49">
        <f t="shared" si="37"/>
        <v>3408276.2100000004</v>
      </c>
      <c r="J831" s="20">
        <f t="shared" si="37"/>
        <v>25679310.460000012</v>
      </c>
      <c r="K831" s="20">
        <f t="shared" si="37"/>
        <v>52473589.310000055</v>
      </c>
      <c r="L831" s="20">
        <f t="shared" si="37"/>
        <v>230032873.21000001</v>
      </c>
      <c r="M831" s="20">
        <f t="shared" si="37"/>
        <v>14066506.339999998</v>
      </c>
      <c r="N831" s="20">
        <f t="shared" si="37"/>
        <v>60710404.129999958</v>
      </c>
      <c r="O831" s="20">
        <f t="shared" si="37"/>
        <v>54731500.930000037</v>
      </c>
      <c r="P831" s="20">
        <f>SUM(P9:P828)</f>
        <v>147310111.15000013</v>
      </c>
      <c r="Q831" s="20">
        <f>SUM(Q10:Q828)</f>
        <v>4274627884.0500011</v>
      </c>
      <c r="R831" s="34">
        <f>I831+J831+K831+L831+M831+N831+O831+P831</f>
        <v>588412571.74000013</v>
      </c>
    </row>
    <row r="832" spans="1:18" ht="6" customHeight="1" thickBot="1" x14ac:dyDescent="0.25">
      <c r="A832" s="50"/>
      <c r="B832" s="51"/>
      <c r="C832" s="51"/>
      <c r="D832" s="52"/>
      <c r="E832" s="52"/>
      <c r="F832" s="52"/>
      <c r="G832" s="52"/>
      <c r="H832" s="52"/>
      <c r="I832" s="52"/>
      <c r="J832" s="52"/>
      <c r="K832" s="52"/>
      <c r="L832" s="52"/>
      <c r="M832" s="52"/>
      <c r="N832" s="52"/>
      <c r="O832" s="52"/>
      <c r="P832" s="52"/>
      <c r="Q832" s="52"/>
    </row>
    <row r="833" spans="1:18" ht="12.75" customHeight="1" thickTop="1" x14ac:dyDescent="0.2">
      <c r="A833" s="53" t="s">
        <v>596</v>
      </c>
      <c r="B833" s="48"/>
      <c r="C833" s="54"/>
      <c r="D833" s="20"/>
      <c r="G833" s="20"/>
      <c r="H833" s="20"/>
      <c r="I833" s="20"/>
      <c r="J833" s="20"/>
      <c r="K833" s="20"/>
      <c r="L833" s="20"/>
      <c r="M833" s="20"/>
      <c r="N833" s="20"/>
      <c r="O833" s="20"/>
      <c r="P833" s="20"/>
      <c r="Q833" s="20"/>
      <c r="R833" s="21">
        <f>D831+E831+F831+G831+H831+I831+J831+K831+L831+M831+N831+O831+P831-Q831</f>
        <v>0</v>
      </c>
    </row>
    <row r="834" spans="1:18" ht="12.75" customHeight="1" x14ac:dyDescent="0.2">
      <c r="A834" s="55" t="s">
        <v>763</v>
      </c>
      <c r="B834" s="56"/>
      <c r="C834" s="57"/>
      <c r="D834" s="57"/>
      <c r="E834" s="57"/>
      <c r="F834" s="57"/>
      <c r="G834" s="58"/>
      <c r="H834" s="31"/>
      <c r="I834" s="59"/>
      <c r="J834" s="57"/>
      <c r="K834" s="57"/>
      <c r="L834" s="57"/>
      <c r="M834" s="57"/>
      <c r="N834" s="57"/>
      <c r="O834" s="31"/>
      <c r="Q834" s="31"/>
    </row>
    <row r="835" spans="1:18" ht="12.75" customHeight="1" x14ac:dyDescent="0.2">
      <c r="A835" s="55"/>
      <c r="B835" s="55" t="s">
        <v>760</v>
      </c>
      <c r="C835" s="57"/>
      <c r="D835" s="57"/>
      <c r="E835" s="57"/>
      <c r="F835" s="57"/>
      <c r="G835" s="58"/>
      <c r="H835" s="31"/>
      <c r="I835" s="59"/>
      <c r="J835" s="57"/>
      <c r="K835" s="57"/>
      <c r="L835" s="57"/>
      <c r="M835" s="57"/>
      <c r="N835" s="57"/>
      <c r="O835" s="31"/>
      <c r="Q835" s="31"/>
    </row>
    <row r="836" spans="1:18" ht="12.75" customHeight="1" x14ac:dyDescent="0.2">
      <c r="A836" s="55"/>
      <c r="B836" s="31" t="s">
        <v>775</v>
      </c>
      <c r="C836" s="57"/>
      <c r="D836" s="57"/>
      <c r="E836" s="57"/>
      <c r="F836" s="57"/>
      <c r="G836" s="58"/>
      <c r="H836" s="31"/>
      <c r="I836" s="59"/>
      <c r="J836" s="57"/>
      <c r="K836" s="57"/>
      <c r="L836" s="57"/>
      <c r="M836" s="57"/>
      <c r="N836" s="57"/>
      <c r="O836" s="31"/>
      <c r="Q836" s="31"/>
    </row>
    <row r="837" spans="1:18" ht="12.75" customHeight="1" x14ac:dyDescent="0.2">
      <c r="A837" s="55"/>
      <c r="B837" s="53" t="s">
        <v>765</v>
      </c>
      <c r="C837" s="66"/>
      <c r="D837" s="54"/>
      <c r="E837" s="20"/>
      <c r="F837" s="20"/>
      <c r="G837" s="20"/>
      <c r="H837" s="20"/>
      <c r="I837" s="20"/>
      <c r="J837" s="20"/>
      <c r="K837" s="21"/>
      <c r="L837" s="20"/>
      <c r="M837" s="20"/>
      <c r="N837" s="20"/>
      <c r="O837" s="20"/>
      <c r="P837" s="20"/>
      <c r="Q837" s="31"/>
    </row>
    <row r="838" spans="1:18" ht="12.75" customHeight="1" x14ac:dyDescent="0.2">
      <c r="A838" s="55"/>
      <c r="B838" s="61" t="s">
        <v>761</v>
      </c>
      <c r="C838" s="57"/>
      <c r="D838" s="57"/>
      <c r="E838" s="57"/>
      <c r="F838" s="57"/>
      <c r="G838" s="58"/>
      <c r="H838" s="31"/>
      <c r="I838" s="59"/>
      <c r="J838" s="57"/>
      <c r="K838" s="57"/>
      <c r="L838" s="57"/>
      <c r="M838" s="57"/>
      <c r="N838" s="57"/>
      <c r="O838" s="31"/>
      <c r="Q838" s="31"/>
    </row>
    <row r="839" spans="1:18" ht="12.75" customHeight="1" x14ac:dyDescent="0.2">
      <c r="A839" s="55"/>
      <c r="B839" s="61" t="s">
        <v>776</v>
      </c>
      <c r="C839" s="57"/>
      <c r="D839" s="57"/>
      <c r="E839" s="57"/>
      <c r="F839" s="57"/>
      <c r="G839" s="58"/>
      <c r="H839" s="31"/>
      <c r="I839" s="59"/>
      <c r="J839" s="57"/>
      <c r="K839" s="57"/>
      <c r="L839" s="57"/>
      <c r="M839" s="57"/>
      <c r="N839" s="57"/>
      <c r="O839" s="31"/>
      <c r="Q839" s="31"/>
    </row>
    <row r="840" spans="1:18" ht="12.75" customHeight="1" x14ac:dyDescent="0.2">
      <c r="A840" s="55"/>
      <c r="B840" s="61" t="s">
        <v>764</v>
      </c>
      <c r="C840" s="57"/>
      <c r="D840" s="57"/>
      <c r="E840" s="57"/>
      <c r="F840" s="57"/>
      <c r="G840" s="58"/>
      <c r="H840" s="31"/>
      <c r="I840" s="59"/>
      <c r="J840" s="57"/>
      <c r="K840" s="57"/>
      <c r="L840" s="57"/>
      <c r="M840" s="57"/>
      <c r="N840" s="57"/>
      <c r="O840" s="31"/>
      <c r="Q840" s="31"/>
    </row>
    <row r="841" spans="1:18" ht="12.75" customHeight="1" x14ac:dyDescent="0.2">
      <c r="A841" s="55"/>
      <c r="B841" s="60" t="s">
        <v>766</v>
      </c>
      <c r="C841" s="62"/>
      <c r="D841" s="62"/>
      <c r="E841" s="62"/>
      <c r="F841" s="62"/>
      <c r="G841" s="63"/>
      <c r="H841" s="61"/>
      <c r="I841" s="64"/>
      <c r="J841" s="62"/>
      <c r="K841" s="62"/>
      <c r="L841" s="62"/>
      <c r="M841" s="62"/>
      <c r="N841" s="62"/>
      <c r="O841" s="61"/>
      <c r="P841" s="61"/>
      <c r="Q841" s="61"/>
    </row>
    <row r="842" spans="1:18" ht="12.75" customHeight="1" x14ac:dyDescent="0.2">
      <c r="A842" s="55"/>
      <c r="B842" s="31" t="s">
        <v>777</v>
      </c>
      <c r="C842" s="57"/>
      <c r="D842" s="57"/>
      <c r="E842" s="57"/>
      <c r="F842" s="57"/>
      <c r="G842" s="58"/>
      <c r="H842" s="31"/>
      <c r="I842" s="59"/>
      <c r="J842" s="57"/>
      <c r="K842" s="57"/>
      <c r="L842" s="57"/>
      <c r="M842" s="57"/>
      <c r="N842" s="57"/>
      <c r="O842" s="31"/>
      <c r="Q842" s="31"/>
    </row>
    <row r="843" spans="1:18" ht="12.75" customHeight="1" x14ac:dyDescent="0.2">
      <c r="A843" s="55"/>
      <c r="B843" s="61" t="s">
        <v>767</v>
      </c>
      <c r="C843" s="57"/>
      <c r="D843" s="57"/>
      <c r="E843" s="57"/>
      <c r="F843" s="57"/>
      <c r="G843" s="58"/>
      <c r="H843" s="31"/>
      <c r="I843" s="59"/>
      <c r="J843" s="57"/>
      <c r="K843" s="57"/>
      <c r="L843" s="57"/>
      <c r="M843" s="57"/>
      <c r="N843" s="57"/>
      <c r="O843" s="31"/>
      <c r="Q843" s="31"/>
    </row>
    <row r="844" spans="1:18" ht="12.75" customHeight="1" x14ac:dyDescent="0.2">
      <c r="A844" s="55"/>
      <c r="B844" s="61" t="s">
        <v>768</v>
      </c>
      <c r="C844" s="57"/>
      <c r="D844" s="57"/>
      <c r="E844" s="57"/>
      <c r="F844" s="57"/>
      <c r="G844" s="58"/>
      <c r="H844" s="31"/>
      <c r="I844" s="59"/>
      <c r="J844" s="57"/>
      <c r="K844" s="57"/>
      <c r="L844" s="57"/>
      <c r="M844" s="57"/>
      <c r="N844" s="57"/>
      <c r="O844" s="31"/>
      <c r="Q844" s="31"/>
    </row>
    <row r="845" spans="1:18" ht="12.75" customHeight="1" x14ac:dyDescent="0.2">
      <c r="A845" s="88" t="s">
        <v>772</v>
      </c>
      <c r="B845" s="61"/>
      <c r="C845" s="57"/>
      <c r="D845" s="57"/>
      <c r="E845" s="57"/>
      <c r="F845" s="57"/>
      <c r="G845" s="58"/>
      <c r="H845" s="31"/>
      <c r="I845" s="59"/>
      <c r="J845" s="57"/>
      <c r="K845" s="57"/>
      <c r="L845" s="57"/>
      <c r="M845" s="57"/>
      <c r="N845" s="57"/>
      <c r="O845" s="31"/>
      <c r="Q845" s="31"/>
    </row>
    <row r="846" spans="1:18" ht="12.75" customHeight="1" x14ac:dyDescent="0.2">
      <c r="A846" s="55"/>
      <c r="B846" s="61" t="s">
        <v>773</v>
      </c>
      <c r="C846" s="57"/>
      <c r="D846" s="57"/>
      <c r="E846" s="57"/>
      <c r="F846" s="57"/>
      <c r="G846" s="58"/>
      <c r="H846" s="31"/>
      <c r="I846" s="59"/>
      <c r="J846" s="57"/>
      <c r="K846" s="57"/>
      <c r="L846" s="57"/>
      <c r="M846" s="57"/>
      <c r="N846" s="57"/>
      <c r="O846" s="31"/>
      <c r="Q846" s="31"/>
    </row>
    <row r="847" spans="1:18" ht="12.75" customHeight="1" x14ac:dyDescent="0.2">
      <c r="A847" s="55"/>
      <c r="B847" s="61" t="s">
        <v>769</v>
      </c>
      <c r="C847" s="57"/>
      <c r="D847" s="57"/>
      <c r="E847" s="57"/>
      <c r="F847" s="57"/>
      <c r="G847" s="58"/>
      <c r="H847" s="31"/>
      <c r="I847" s="59"/>
      <c r="J847" s="57"/>
      <c r="K847" s="57"/>
      <c r="L847" s="57"/>
      <c r="M847" s="57"/>
      <c r="N847" s="57"/>
      <c r="O847" s="31"/>
      <c r="Q847" s="31"/>
    </row>
    <row r="848" spans="1:18" ht="12.75" customHeight="1" x14ac:dyDescent="0.2">
      <c r="A848" s="55"/>
      <c r="B848" s="61" t="s">
        <v>770</v>
      </c>
      <c r="C848" s="57"/>
      <c r="D848" s="57"/>
      <c r="E848" s="57"/>
      <c r="F848" s="57"/>
      <c r="G848" s="58"/>
      <c r="H848" s="31"/>
      <c r="I848" s="59"/>
      <c r="J848" s="57"/>
      <c r="K848" s="57"/>
      <c r="L848" s="57"/>
      <c r="M848" s="57"/>
      <c r="N848" s="57"/>
      <c r="O848" s="31"/>
      <c r="Q848" s="31"/>
    </row>
    <row r="849" spans="1:18" ht="12.75" customHeight="1" x14ac:dyDescent="0.2">
      <c r="A849" s="65" t="s">
        <v>771</v>
      </c>
      <c r="H849" s="21"/>
      <c r="J849" s="31"/>
      <c r="K849" s="20"/>
      <c r="L849" s="20"/>
      <c r="M849" s="20"/>
      <c r="N849" s="20"/>
      <c r="O849" s="20"/>
      <c r="P849" s="20"/>
      <c r="Q849" s="20"/>
    </row>
    <row r="851" spans="1:18" x14ac:dyDescent="0.2">
      <c r="A851" s="67"/>
      <c r="B851" s="56"/>
      <c r="C851" s="57"/>
      <c r="D851" s="57"/>
      <c r="E851" s="57"/>
      <c r="F851" s="57"/>
      <c r="G851" s="58">
        <v>35936008.650000006</v>
      </c>
      <c r="H851" s="31">
        <v>916710967.58000052</v>
      </c>
      <c r="I851" s="59">
        <v>3408276.2099999995</v>
      </c>
      <c r="J851" s="57">
        <v>25679310.459999997</v>
      </c>
      <c r="K851" s="57">
        <v>52473589.310000032</v>
      </c>
      <c r="L851" s="57">
        <v>230032873.21000007</v>
      </c>
      <c r="M851" s="57">
        <v>14066506.339999994</v>
      </c>
      <c r="N851" s="57">
        <v>60710404.130000003</v>
      </c>
      <c r="O851" s="31">
        <v>54731500.929999985</v>
      </c>
      <c r="Q851" s="31"/>
      <c r="R851" s="68"/>
    </row>
    <row r="852" spans="1:18" x14ac:dyDescent="0.2">
      <c r="G852" s="21">
        <f t="shared" ref="G852:O852" si="38">G831-G851</f>
        <v>0</v>
      </c>
      <c r="H852" s="23">
        <f t="shared" si="38"/>
        <v>0</v>
      </c>
      <c r="I852" s="21">
        <f t="shared" si="38"/>
        <v>0</v>
      </c>
      <c r="J852" s="23">
        <f t="shared" si="38"/>
        <v>0</v>
      </c>
      <c r="K852" s="24">
        <f t="shared" si="38"/>
        <v>0</v>
      </c>
      <c r="L852" s="24">
        <f t="shared" si="38"/>
        <v>0</v>
      </c>
      <c r="M852" s="24">
        <f t="shared" si="38"/>
        <v>0</v>
      </c>
      <c r="N852" s="24">
        <f t="shared" si="38"/>
        <v>0</v>
      </c>
      <c r="O852" s="24">
        <f t="shared" si="38"/>
        <v>0</v>
      </c>
    </row>
    <row r="854" spans="1:18" x14ac:dyDescent="0.2">
      <c r="B854" s="31"/>
    </row>
    <row r="857" spans="1:18" x14ac:dyDescent="0.2">
      <c r="D857" s="66"/>
      <c r="E857" s="56"/>
      <c r="F857" s="57"/>
      <c r="G857" s="57"/>
      <c r="H857" s="57"/>
      <c r="I857" s="57"/>
      <c r="J857" s="58"/>
      <c r="K857" s="31"/>
      <c r="L857" s="57"/>
      <c r="M857" s="59"/>
      <c r="N857" s="57"/>
      <c r="O857" s="57"/>
      <c r="P857" s="57"/>
      <c r="Q857" s="57"/>
    </row>
  </sheetData>
  <phoneticPr fontId="0" type="noConversion"/>
  <printOptions horizontalCentered="1"/>
  <pageMargins left="0" right="0" top="0.4" bottom="0" header="0" footer="0"/>
  <pageSetup scale="78" orientation="landscape" r:id="rId1"/>
  <headerFooter alignWithMargins="0"/>
  <rowBreaks count="14" manualBreakCount="14">
    <brk id="61" max="16383" man="1"/>
    <brk id="122" max="16" man="1"/>
    <brk id="179" max="16" man="1"/>
    <brk id="241" max="16" man="1"/>
    <brk id="300" max="16" man="1"/>
    <brk id="346" max="16" man="1"/>
    <brk id="406" max="16" man="1"/>
    <brk id="462" max="16" man="1"/>
    <brk id="515" max="16" man="1"/>
    <brk id="563" max="16383" man="1"/>
    <brk id="623" max="16" man="1"/>
    <brk id="681" max="16" man="1"/>
    <brk id="733" max="16" man="1"/>
    <brk id="790" max="16" man="1"/>
  </rowBreaks>
  <ignoredErrors>
    <ignoredError sqref="P83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Municipal Revenues by Type</vt:lpstr>
      <vt:lpstr>'Municipal Revenues by Type'!Print_Area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afbryan</cp:lastModifiedBy>
  <cp:lastPrinted>2016-03-16T20:08:32Z</cp:lastPrinted>
  <dcterms:created xsi:type="dcterms:W3CDTF">1996-10-14T23:33:28Z</dcterms:created>
  <dcterms:modified xsi:type="dcterms:W3CDTF">2016-12-01T16:02:37Z</dcterms:modified>
</cp:coreProperties>
</file>