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tatistical Abstract of North Carolina Taxes\2015\2015 Abstract E-version\Part III\"/>
    </mc:Choice>
  </mc:AlternateContent>
  <bookViews>
    <workbookView xWindow="120" yWindow="120" windowWidth="7545" windowHeight="4800" tabRatio="896"/>
  </bookViews>
  <sheets>
    <sheet name="Corporate Income Tax by State" sheetId="1" r:id="rId1"/>
  </sheets>
  <definedNames>
    <definedName name="_xlnm.Print_Area" localSheetId="0">'Corporate Income Tax by State'!$A$1:$P$235</definedName>
  </definedNames>
  <calcPr calcId="152511" calcOnSave="0"/>
</workbook>
</file>

<file path=xl/calcChain.xml><?xml version="1.0" encoding="utf-8"?>
<calcChain xmlns="http://schemas.openxmlformats.org/spreadsheetml/2006/main">
  <c r="D208" i="1" l="1"/>
  <c r="P203" i="1" l="1"/>
  <c r="P201" i="1"/>
  <c r="P192" i="1"/>
  <c r="P189" i="1"/>
  <c r="P186" i="1"/>
  <c r="P184" i="1"/>
  <c r="P181" i="1"/>
  <c r="P169" i="1"/>
  <c r="P164" i="1"/>
  <c r="P162" i="1"/>
  <c r="P157" i="1"/>
  <c r="P155" i="1"/>
  <c r="P150" i="1"/>
  <c r="P148" i="1"/>
  <c r="P141" i="1"/>
  <c r="P138" i="1"/>
  <c r="P131" i="1"/>
  <c r="P127" i="1"/>
  <c r="P125" i="1"/>
  <c r="P113" i="1"/>
  <c r="P110" i="1"/>
  <c r="P107" i="1"/>
  <c r="P103" i="1"/>
  <c r="P99" i="1"/>
  <c r="P94" i="1"/>
  <c r="P92" i="1"/>
  <c r="P88" i="1"/>
  <c r="P84" i="1"/>
  <c r="P81" i="1"/>
  <c r="P77" i="1"/>
  <c r="P74" i="1"/>
  <c r="P71" i="1"/>
  <c r="P67" i="1"/>
  <c r="P53" i="1"/>
  <c r="P49" i="1"/>
  <c r="P47" i="1"/>
  <c r="P44" i="1"/>
  <c r="P37" i="1"/>
  <c r="P32" i="1"/>
  <c r="P30" i="1"/>
  <c r="P27" i="1"/>
  <c r="P23" i="1"/>
  <c r="P19" i="1"/>
  <c r="P13" i="1"/>
  <c r="P10" i="1"/>
  <c r="N203" i="1"/>
  <c r="N201" i="1"/>
  <c r="N192" i="1"/>
  <c r="N189" i="1"/>
  <c r="N186" i="1"/>
  <c r="N184" i="1"/>
  <c r="N181" i="1"/>
  <c r="N169" i="1"/>
  <c r="N164" i="1"/>
  <c r="N162" i="1"/>
  <c r="N155" i="1"/>
  <c r="N150" i="1"/>
  <c r="N148" i="1"/>
  <c r="N141" i="1"/>
  <c r="N138" i="1"/>
  <c r="N131" i="1"/>
  <c r="N125" i="1"/>
  <c r="N110" i="1"/>
  <c r="N107" i="1"/>
  <c r="N103" i="1"/>
  <c r="N99" i="1"/>
  <c r="N94" i="1"/>
  <c r="N92" i="1"/>
  <c r="N88" i="1"/>
  <c r="N84" i="1"/>
  <c r="N81" i="1"/>
  <c r="N77" i="1"/>
  <c r="N74" i="1"/>
  <c r="N71" i="1"/>
  <c r="N67" i="1"/>
  <c r="N53" i="1"/>
  <c r="N49" i="1"/>
  <c r="N47" i="1"/>
  <c r="N44" i="1"/>
  <c r="N32" i="1"/>
  <c r="N30" i="1"/>
  <c r="N27" i="1"/>
  <c r="N23" i="1"/>
  <c r="N19" i="1"/>
  <c r="N10" i="1"/>
  <c r="K203" i="1"/>
  <c r="K201" i="1"/>
  <c r="K192" i="1"/>
  <c r="K189" i="1"/>
  <c r="K186" i="1"/>
  <c r="K184" i="1"/>
  <c r="K169" i="1"/>
  <c r="K164" i="1"/>
  <c r="K162" i="1"/>
  <c r="K157" i="1"/>
  <c r="K155" i="1"/>
  <c r="K150" i="1"/>
  <c r="K148" i="1"/>
  <c r="K141" i="1"/>
  <c r="K138" i="1"/>
  <c r="K131" i="1"/>
  <c r="K127" i="1"/>
  <c r="K125" i="1"/>
  <c r="K113" i="1"/>
  <c r="K110" i="1"/>
  <c r="K107" i="1"/>
  <c r="K103" i="1"/>
  <c r="K99" i="1"/>
  <c r="K94" i="1"/>
  <c r="K92" i="1"/>
  <c r="K88" i="1"/>
  <c r="K84" i="1"/>
  <c r="K81" i="1"/>
  <c r="K77" i="1"/>
  <c r="K74" i="1"/>
  <c r="K71" i="1"/>
  <c r="K67" i="1"/>
  <c r="K53" i="1"/>
  <c r="K49" i="1"/>
  <c r="K47" i="1"/>
  <c r="K37" i="1"/>
  <c r="K32" i="1"/>
  <c r="K30" i="1"/>
  <c r="K27" i="1"/>
  <c r="K23" i="1"/>
  <c r="K19" i="1"/>
  <c r="K10" i="1"/>
  <c r="F203" i="1"/>
  <c r="F201" i="1"/>
  <c r="F192" i="1"/>
  <c r="F189" i="1"/>
  <c r="F186" i="1"/>
  <c r="F184" i="1"/>
  <c r="F181" i="1"/>
  <c r="F169" i="1"/>
  <c r="F164" i="1"/>
  <c r="F162" i="1"/>
  <c r="F157" i="1"/>
  <c r="F155" i="1"/>
  <c r="F150" i="1"/>
  <c r="F148" i="1"/>
  <c r="F141" i="1"/>
  <c r="F138" i="1"/>
  <c r="F131" i="1"/>
  <c r="F127" i="1"/>
  <c r="F125" i="1"/>
  <c r="F113" i="1"/>
  <c r="F110" i="1"/>
  <c r="F107" i="1"/>
  <c r="F103" i="1"/>
  <c r="F99" i="1"/>
  <c r="F94" i="1"/>
  <c r="F92" i="1"/>
  <c r="F88" i="1"/>
  <c r="F84" i="1"/>
  <c r="F81" i="1"/>
  <c r="F77" i="1"/>
  <c r="F74" i="1"/>
  <c r="F71" i="1"/>
  <c r="F67" i="1"/>
  <c r="F53" i="1"/>
  <c r="F49" i="1"/>
  <c r="F47" i="1"/>
  <c r="F44" i="1"/>
  <c r="F37" i="1"/>
  <c r="F32" i="1"/>
  <c r="F30" i="1"/>
  <c r="F27" i="1"/>
  <c r="F23" i="1"/>
  <c r="F19" i="1"/>
  <c r="F13" i="1"/>
  <c r="F10" i="1"/>
  <c r="E208" i="1"/>
  <c r="M203" i="1" l="1"/>
  <c r="M201" i="1"/>
  <c r="M192" i="1"/>
  <c r="M189" i="1"/>
  <c r="M186" i="1"/>
  <c r="M184" i="1"/>
  <c r="M181" i="1"/>
  <c r="M169" i="1"/>
  <c r="M164" i="1"/>
  <c r="M162" i="1"/>
  <c r="M155" i="1"/>
  <c r="M150" i="1"/>
  <c r="M148" i="1"/>
  <c r="M141" i="1"/>
  <c r="M138" i="1"/>
  <c r="M131" i="1"/>
  <c r="M125" i="1"/>
  <c r="M110" i="1"/>
  <c r="M107" i="1"/>
  <c r="M103" i="1"/>
  <c r="M99" i="1"/>
  <c r="M94" i="1"/>
  <c r="M92" i="1"/>
  <c r="M88" i="1"/>
  <c r="M84" i="1"/>
  <c r="M81" i="1"/>
  <c r="M77" i="1"/>
  <c r="M74" i="1"/>
  <c r="M71" i="1"/>
  <c r="M67" i="1"/>
  <c r="M53" i="1"/>
  <c r="M49" i="1"/>
  <c r="M47" i="1"/>
  <c r="M44" i="1"/>
  <c r="M32" i="1"/>
  <c r="M30" i="1"/>
  <c r="M27" i="1"/>
  <c r="M23" i="1"/>
  <c r="M19" i="1"/>
  <c r="M10" i="1"/>
  <c r="J203" i="1"/>
  <c r="J201" i="1"/>
  <c r="J192" i="1"/>
  <c r="J189" i="1"/>
  <c r="J186" i="1"/>
  <c r="J184" i="1"/>
  <c r="J169" i="1"/>
  <c r="J164" i="1"/>
  <c r="J162" i="1"/>
  <c r="J157" i="1"/>
  <c r="J155" i="1"/>
  <c r="J150" i="1"/>
  <c r="J148" i="1"/>
  <c r="J141" i="1"/>
  <c r="J138" i="1"/>
  <c r="J131" i="1"/>
  <c r="J127" i="1"/>
  <c r="J125" i="1"/>
  <c r="J113" i="1"/>
  <c r="J110" i="1"/>
  <c r="J107" i="1"/>
  <c r="J103" i="1"/>
  <c r="J99" i="1"/>
  <c r="J92" i="1"/>
  <c r="J88" i="1"/>
  <c r="J84" i="1"/>
  <c r="J81" i="1"/>
  <c r="J77" i="1"/>
  <c r="J74" i="1"/>
  <c r="J71" i="1"/>
  <c r="J67" i="1"/>
  <c r="J53" i="1"/>
  <c r="J49" i="1"/>
  <c r="J47" i="1"/>
  <c r="J37" i="1"/>
  <c r="J32" i="1"/>
  <c r="J30" i="1"/>
  <c r="J27" i="1"/>
  <c r="J23" i="1"/>
  <c r="J19" i="1"/>
  <c r="J10" i="1"/>
  <c r="L208" i="1"/>
  <c r="G203" i="1" l="1"/>
  <c r="G201" i="1"/>
  <c r="G192" i="1"/>
  <c r="G189" i="1"/>
  <c r="G186" i="1"/>
  <c r="G184" i="1"/>
  <c r="G181" i="1"/>
  <c r="G169" i="1"/>
  <c r="G164" i="1"/>
  <c r="G162" i="1"/>
  <c r="G157" i="1"/>
  <c r="G155" i="1"/>
  <c r="G150" i="1"/>
  <c r="G148" i="1"/>
  <c r="G141" i="1"/>
  <c r="G138" i="1"/>
  <c r="G131" i="1"/>
  <c r="G127" i="1"/>
  <c r="G125" i="1"/>
  <c r="G113" i="1"/>
  <c r="G110" i="1"/>
  <c r="G107" i="1"/>
  <c r="G103" i="1"/>
  <c r="G99" i="1"/>
  <c r="G94" i="1"/>
  <c r="G92" i="1"/>
  <c r="G88" i="1"/>
  <c r="G84" i="1"/>
  <c r="G81" i="1"/>
  <c r="G77" i="1"/>
  <c r="G74" i="1"/>
  <c r="G71" i="1"/>
  <c r="G67" i="1"/>
  <c r="G53" i="1"/>
  <c r="G49" i="1"/>
  <c r="G47" i="1"/>
  <c r="G44" i="1"/>
  <c r="G37" i="1"/>
  <c r="G32" i="1"/>
  <c r="G30" i="1"/>
  <c r="G27" i="1"/>
  <c r="G23" i="1"/>
  <c r="G19" i="1"/>
  <c r="G13" i="1"/>
  <c r="G10" i="1"/>
  <c r="H113" i="1" l="1"/>
  <c r="H189" i="1"/>
  <c r="H181" i="1"/>
  <c r="H192" i="1"/>
  <c r="H162" i="1"/>
  <c r="H184" i="1"/>
  <c r="H201" i="1"/>
  <c r="H99" i="1"/>
  <c r="H138" i="1"/>
  <c r="H169" i="1"/>
  <c r="H77" i="1"/>
  <c r="H10" i="1"/>
  <c r="H27" i="1"/>
  <c r="H44" i="1"/>
  <c r="H67" i="1"/>
  <c r="H81" i="1"/>
  <c r="H94" i="1"/>
  <c r="H110" i="1"/>
  <c r="H131" i="1"/>
  <c r="H150" i="1"/>
  <c r="H164" i="1"/>
  <c r="H186" i="1"/>
  <c r="H203" i="1"/>
  <c r="H30" i="1"/>
  <c r="H47" i="1"/>
  <c r="H71" i="1"/>
  <c r="H88" i="1"/>
  <c r="H103" i="1"/>
  <c r="H125" i="1"/>
  <c r="H141" i="1"/>
  <c r="H19" i="1"/>
  <c r="H32" i="1"/>
  <c r="H49" i="1"/>
  <c r="H74" i="1"/>
  <c r="H92" i="1"/>
  <c r="H107" i="1"/>
  <c r="H127" i="1"/>
  <c r="H148" i="1"/>
  <c r="H23" i="1"/>
  <c r="H37" i="1"/>
  <c r="H53" i="1"/>
  <c r="O208" i="1"/>
  <c r="J94" i="1"/>
  <c r="M37" i="1" l="1"/>
  <c r="J44" i="1"/>
  <c r="M113" i="1"/>
  <c r="M157" i="1"/>
  <c r="I208" i="1"/>
  <c r="H155" i="1" l="1"/>
  <c r="H157" i="1"/>
  <c r="H84" i="1"/>
  <c r="H13" i="1"/>
  <c r="J181" i="1"/>
  <c r="M127" i="1"/>
</calcChain>
</file>

<file path=xl/sharedStrings.xml><?xml version="1.0" encoding="utf-8"?>
<sst xmlns="http://schemas.openxmlformats.org/spreadsheetml/2006/main" count="548" uniqueCount="282">
  <si>
    <t>Amount</t>
  </si>
  <si>
    <t>Special rates or notes</t>
  </si>
  <si>
    <t>5%</t>
  </si>
  <si>
    <t>4.63%</t>
  </si>
  <si>
    <t>8.84%</t>
  </si>
  <si>
    <t>8.7%</t>
  </si>
  <si>
    <t>6%</t>
  </si>
  <si>
    <t>6.968%</t>
  </si>
  <si>
    <t>rates and brackets</t>
  </si>
  <si>
    <t xml:space="preserve">3.5%&gt;$0; 7.93%&gt;$25K; </t>
  </si>
  <si>
    <t>6.25%</t>
  </si>
  <si>
    <t>6.75%</t>
  </si>
  <si>
    <t>7.9%</t>
  </si>
  <si>
    <t>Alabama</t>
  </si>
  <si>
    <t>Michigan</t>
  </si>
  <si>
    <t>Minnesota</t>
  </si>
  <si>
    <t>Mississippi</t>
  </si>
  <si>
    <t>Missouri</t>
  </si>
  <si>
    <t>Montana</t>
  </si>
  <si>
    <t>Nebraska</t>
  </si>
  <si>
    <t>New Jersey</t>
  </si>
  <si>
    <t>Alaska</t>
  </si>
  <si>
    <t>Arizona</t>
  </si>
  <si>
    <t>Arkansas</t>
  </si>
  <si>
    <t>California</t>
  </si>
  <si>
    <t>Colorado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</si>
  <si>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</si>
  <si>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</si>
  <si>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</si>
  <si>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</si>
  <si>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</si>
  <si>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</si>
  <si>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</si>
  <si>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</si>
  <si>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</si>
  <si>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</si>
  <si>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</si>
  <si>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</si>
  <si>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</si>
  <si>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New Mexico</t>
  </si>
  <si>
    <t>New York</t>
  </si>
  <si>
    <t>Oklahoma</t>
  </si>
  <si>
    <t>Oregon</t>
  </si>
  <si>
    <t>Tennessee</t>
  </si>
  <si>
    <t>Utah</t>
  </si>
  <si>
    <t>Vermont</t>
  </si>
  <si>
    <t>Virginia</t>
  </si>
  <si>
    <t>Wisconsin</t>
  </si>
  <si>
    <t>capita</t>
  </si>
  <si>
    <t>Rank</t>
  </si>
  <si>
    <t xml:space="preserve">6%&gt;$0; 8%&gt;$25K; </t>
  </si>
  <si>
    <t>10%&gt;$100K; 12%&gt;$250K</t>
  </si>
  <si>
    <t xml:space="preserve">4.4%&gt;$0; 5.4%&gt;$25K; </t>
  </si>
  <si>
    <t>6.4%&gt;$100K</t>
  </si>
  <si>
    <t>8%&gt;$200K</t>
  </si>
  <si>
    <t>4%&gt;$0; 5%&gt;$25K;</t>
  </si>
  <si>
    <t>6%&gt;$50K; 7%&gt;$100K;</t>
  </si>
  <si>
    <t xml:space="preserve">1%&gt;$0; 2%&gt;$3K; </t>
  </si>
  <si>
    <t xml:space="preserve">3%&gt;$6K; 5%&gt;$11K; </t>
  </si>
  <si>
    <t>6%&gt;$25K; 6.5%&gt;$100K</t>
  </si>
  <si>
    <t>Connecticut</t>
  </si>
  <si>
    <t>Massachusetts</t>
  </si>
  <si>
    <t xml:space="preserve">North Dakota </t>
  </si>
  <si>
    <t>Pennsylvania</t>
  </si>
  <si>
    <t xml:space="preserve">South Dakota </t>
  </si>
  <si>
    <t>% of</t>
  </si>
  <si>
    <t>total</t>
  </si>
  <si>
    <t>state tax</t>
  </si>
  <si>
    <t>collec-</t>
  </si>
  <si>
    <t>tions</t>
  </si>
  <si>
    <t>Pop-</t>
  </si>
  <si>
    <t>ulation</t>
  </si>
  <si>
    <t xml:space="preserve">State </t>
  </si>
  <si>
    <t xml:space="preserve"> corporate income tax</t>
  </si>
  <si>
    <t>9.99%</t>
  </si>
  <si>
    <t>6.5%</t>
  </si>
  <si>
    <t xml:space="preserve"> </t>
  </si>
  <si>
    <t xml:space="preserve">4.8%&gt;$0; 6.4%&gt;$500K; </t>
  </si>
  <si>
    <t xml:space="preserve">4.5% rate applicable to banks; </t>
  </si>
  <si>
    <t xml:space="preserve">6% rate applicable to savings </t>
  </si>
  <si>
    <t>[1,000s]</t>
  </si>
  <si>
    <t>[$1,000s]</t>
  </si>
  <si>
    <t xml:space="preserve">New </t>
  </si>
  <si>
    <t>Hampshire</t>
  </si>
  <si>
    <t xml:space="preserve">South  </t>
  </si>
  <si>
    <t>Carolina</t>
  </si>
  <si>
    <t xml:space="preserve">Rhode </t>
  </si>
  <si>
    <t>Island</t>
  </si>
  <si>
    <t xml:space="preserve">    Total tax collections</t>
  </si>
  <si>
    <t>minimum tax: $50</t>
  </si>
  <si>
    <t>banks: marginal rate decreases</t>
  </si>
  <si>
    <t xml:space="preserve">3%&gt;$0; 4%&gt;$5K; </t>
  </si>
  <si>
    <t>minimum tax: $500</t>
  </si>
  <si>
    <t>minimum tax: $100</t>
  </si>
  <si>
    <t>minimum tax: $250</t>
  </si>
  <si>
    <t xml:space="preserve">                  </t>
  </si>
  <si>
    <t>West Virginia</t>
  </si>
  <si>
    <t xml:space="preserve">4%&gt;$0; 5%&gt;$50K; </t>
  </si>
  <si>
    <t xml:space="preserve">                                                   TABLE  20.-Continued</t>
  </si>
  <si>
    <t xml:space="preserve">     Per </t>
  </si>
  <si>
    <t xml:space="preserve">      Per </t>
  </si>
  <si>
    <t>[$]</t>
  </si>
  <si>
    <t xml:space="preserve">     Per capita</t>
  </si>
  <si>
    <t>North Carolina            6.9%</t>
  </si>
  <si>
    <t>capital gains taxed at 4%</t>
  </si>
  <si>
    <t xml:space="preserve"> State</t>
  </si>
  <si>
    <t>8.33%&gt;$75K; 8.93%&gt;$250K</t>
  </si>
  <si>
    <t>Detail may not add to totals due to rounding.</t>
  </si>
  <si>
    <t>6.5%&gt;$0; 7.5%&gt;$50K;</t>
  </si>
  <si>
    <t>or alternative minimum assessment;</t>
  </si>
  <si>
    <t>7.6%&gt;$1 million</t>
  </si>
  <si>
    <t>6%&gt;$0; 7%&gt;$10K;</t>
  </si>
  <si>
    <t>from 8.7% to 1.7% (brackets</t>
  </si>
  <si>
    <t>6%&gt;$100K</t>
  </si>
  <si>
    <t>8.5%&gt;$25K</t>
  </si>
  <si>
    <t xml:space="preserve">1%&gt;$0; 2%&gt;$9,999; </t>
  </si>
  <si>
    <t xml:space="preserve">3%&gt;$19,999; 4%&gt;$29,999; </t>
  </si>
  <si>
    <t>5%&gt;$39,999; 6%&gt;$49,999;</t>
  </si>
  <si>
    <t xml:space="preserve">7%&gt;$59,999; 8%&gt;$69,999; </t>
  </si>
  <si>
    <t>9%&gt;$79,999; 9.4%&gt;$89,999</t>
  </si>
  <si>
    <t>[standard</t>
  </si>
  <si>
    <t>apportionment formula]</t>
  </si>
  <si>
    <t xml:space="preserve">income);  building and loan </t>
  </si>
  <si>
    <t>50% federal tax deductibility</t>
  </si>
  <si>
    <t>8.25%</t>
  </si>
  <si>
    <t>5.58%&gt;$0; 7.81%&gt;$100K</t>
  </si>
  <si>
    <t>[corporation business franchise rates]</t>
  </si>
  <si>
    <t>5.5%</t>
  </si>
  <si>
    <t xml:space="preserve">9% business corporation </t>
  </si>
  <si>
    <t>5%&gt;$10K</t>
  </si>
  <si>
    <t>minimum tax (banks): $50;</t>
  </si>
  <si>
    <t>6.6%&gt;$0</t>
  </si>
  <si>
    <t xml:space="preserve">                  80-10-10 (sales-property-payroll)]</t>
  </si>
  <si>
    <t xml:space="preserve">                                     [Sales]                   </t>
  </si>
  <si>
    <t xml:space="preserve">                  [3-factor with sales double wtd./ </t>
  </si>
  <si>
    <t xml:space="preserve">                  [3-factor with sales double wtd.]</t>
  </si>
  <si>
    <t xml:space="preserve">                [Sales/3-factor with sales double wtd.]</t>
  </si>
  <si>
    <t>[3-factor]</t>
  </si>
  <si>
    <t>[3-factor/Sales]</t>
  </si>
  <si>
    <r>
      <t xml:space="preserve">                 </t>
    </r>
    <r>
      <rPr>
        <b/>
        <sz val="8"/>
        <rFont val="Times New Roman"/>
        <family val="1"/>
      </rPr>
      <t xml:space="preserve"> [3-factor: 90-5-5 (sales-property-payroll)]</t>
    </r>
  </si>
  <si>
    <r>
      <t xml:space="preserve">                </t>
    </r>
    <r>
      <rPr>
        <b/>
        <sz val="8"/>
        <rFont val="Times New Roman"/>
        <family val="1"/>
      </rPr>
      <t xml:space="preserve"> [3-factor/3-factor with sales double wtd.]</t>
    </r>
  </si>
  <si>
    <t xml:space="preserve">                  [Sales/Other (based on specific business type)]                   </t>
  </si>
  <si>
    <t xml:space="preserve">7.92% franchise tax rate </t>
  </si>
  <si>
    <t xml:space="preserve">applicable to banks; </t>
  </si>
  <si>
    <t>$10 Permanent Building</t>
  </si>
  <si>
    <t>depending on New York receipts ($250 minimum tax</t>
  </si>
  <si>
    <t xml:space="preserve">or fixed dollar minimum tax (ranging from $500 to  </t>
  </si>
  <si>
    <t>$2,000) based on gross receipts</t>
  </si>
  <si>
    <t>AMT of 1.5% (3% banks), or capital stocks tax may</t>
  </si>
  <si>
    <t>minimum tax: $800</t>
  </si>
  <si>
    <t>9%&gt;$100K</t>
  </si>
  <si>
    <t>minimum tax: $20; add'l</t>
  </si>
  <si>
    <t>minimum tax: $200 per location</t>
  </si>
  <si>
    <t xml:space="preserve">                 (maximum tax of $1M)</t>
  </si>
  <si>
    <t>ranging from $20M</t>
  </si>
  <si>
    <t xml:space="preserve">to $650M in taxable </t>
  </si>
  <si>
    <t xml:space="preserve">8.5% Business Profits Tax </t>
  </si>
  <si>
    <t xml:space="preserve">plus a 0.75% Business Enterprise Tax  </t>
  </si>
  <si>
    <t>gross sales option may apply;</t>
  </si>
  <si>
    <t xml:space="preserve">for banks); small business taxpayers pay rates of 6.5%, </t>
  </si>
  <si>
    <t>7.1%, and 4.35% on 3 brackets of ENI up to $390K.</t>
  </si>
  <si>
    <t xml:space="preserve">or fixed dollar minimum tax (ranging from $150 to  </t>
  </si>
  <si>
    <t>$100K) based on Oregon sales</t>
  </si>
  <si>
    <t>gross sales option may apply</t>
  </si>
  <si>
    <t>Fund Tax as applicable;</t>
  </si>
  <si>
    <t>or franchise tax</t>
  </si>
  <si>
    <t xml:space="preserve">of $2.50/$10K of authorized capital stock (valued at </t>
  </si>
  <si>
    <t>a minimum of $100/share); minimum tax: $500</t>
  </si>
  <si>
    <t>minimum tax: $250 ($75</t>
  </si>
  <si>
    <t>for small farm corporations)</t>
  </si>
  <si>
    <t>telecommunication companies</t>
  </si>
  <si>
    <t xml:space="preserve">economic development </t>
  </si>
  <si>
    <t xml:space="preserve">surcharge ranging from </t>
  </si>
  <si>
    <t>$25-$9,800 may apply</t>
  </si>
  <si>
    <t>for certain income levels may apply</t>
  </si>
  <si>
    <t>[Sales]</t>
  </si>
  <si>
    <t>federal tax deductibility</t>
  </si>
  <si>
    <t xml:space="preserve">               Corporate income tax</t>
  </si>
  <si>
    <t xml:space="preserve">           Individual income tax </t>
  </si>
  <si>
    <t>associations taxed at 8.7%;</t>
  </si>
  <si>
    <t>minimum tax: $5,000</t>
  </si>
  <si>
    <t>7.4%</t>
  </si>
  <si>
    <t xml:space="preserve">property replacement tax </t>
  </si>
  <si>
    <t xml:space="preserve">5% franchise tax rate applicable  </t>
  </si>
  <si>
    <t>on net income&gt;$25K</t>
  </si>
  <si>
    <t>banks: 2.25%, plus 2.125% surtax</t>
  </si>
  <si>
    <t xml:space="preserve">(S&amp;L/trust cos., 2.25% surtax) </t>
  </si>
  <si>
    <t>[3-factor/2-factor property, sales]</t>
  </si>
  <si>
    <t>computational methods or exceptional provisions and circumstances specific to certain corporate entities.  Additional business franchise taxes, alternative minimum taxes, alternative apportionment formulae, and surcharges may apply.</t>
  </si>
  <si>
    <t xml:space="preserve">6% </t>
  </si>
  <si>
    <t xml:space="preserve">                           under a water's edge election</t>
  </si>
  <si>
    <t>combined filing groups</t>
  </si>
  <si>
    <t xml:space="preserve">                           7% for water's edge</t>
  </si>
  <si>
    <t>7% for water's edge</t>
  </si>
  <si>
    <t>water's edge combined filing groups</t>
  </si>
  <si>
    <t xml:space="preserve">3.5% additional tax for </t>
  </si>
  <si>
    <t>[3-factor/3-factor with sales double wtd.]</t>
  </si>
  <si>
    <t>8%</t>
  </si>
  <si>
    <t xml:space="preserve">9.8% </t>
  </si>
  <si>
    <t>7/1/2014</t>
  </si>
  <si>
    <t xml:space="preserve"> -as of January 1, 2013-</t>
  </si>
  <si>
    <t xml:space="preserve">                 20% surcharge for TY 2013</t>
  </si>
  <si>
    <t>[$50K exemption]</t>
  </si>
  <si>
    <t xml:space="preserve">                  [Sales/3-factor with sales double wtd.]</t>
  </si>
  <si>
    <t>[7.5% on 7/1/13]</t>
  </si>
  <si>
    <t xml:space="preserve">4% </t>
  </si>
  <si>
    <t>plus 3% surtax on</t>
  </si>
  <si>
    <t>taxable income&gt;$50K</t>
  </si>
  <si>
    <t xml:space="preserve">plus 2.5% personal </t>
  </si>
  <si>
    <t>7%</t>
  </si>
  <si>
    <t xml:space="preserve">                 or 3.1 mills/$1 of capital holding</t>
  </si>
  <si>
    <t xml:space="preserve">          [MBT: repealed effective 1/1/12, except for those taxpayers</t>
  </si>
  <si>
    <t xml:space="preserve">          with certified credits that elect to pay the MBT.]</t>
  </si>
  <si>
    <r>
      <t xml:space="preserve">Sources:  U.S. Census Bureau, Population Division.  </t>
    </r>
    <r>
      <rPr>
        <b/>
        <i/>
        <sz val="8"/>
        <color indexed="8"/>
        <rFont val="Times New Roman"/>
        <family val="1"/>
      </rPr>
      <t>Table NST-EST2015-01-</t>
    </r>
    <r>
      <rPr>
        <b/>
        <sz val="8"/>
        <color indexed="8"/>
        <rFont val="Times New Roman"/>
        <family val="1"/>
      </rPr>
      <t>Annual Estimates of the Resident Population for the States: July 1, 2014, December  22, 2015 release.</t>
    </r>
  </si>
  <si>
    <t xml:space="preserve">          plus minimum tax ranging from $0 to $9,340 based on property,</t>
  </si>
  <si>
    <t xml:space="preserve">          payroll, and sales or receipts attributable to state sources</t>
  </si>
  <si>
    <r>
      <t xml:space="preserve">                 </t>
    </r>
    <r>
      <rPr>
        <b/>
        <sz val="8"/>
        <rFont val="Times New Roman"/>
        <family val="1"/>
      </rPr>
      <t xml:space="preserve"> [3-factor: 96-2-2 (sales-property-payroll)]</t>
    </r>
  </si>
  <si>
    <t xml:space="preserve">apply; fixed dollar minimum tax between $25 and $5K,    </t>
  </si>
  <si>
    <t xml:space="preserve">           plus an additional tax of $2.60/$1K on either taxable tangible </t>
  </si>
  <si>
    <t xml:space="preserve">           property (or taxable net worth allocable to state, for </t>
  </si>
  <si>
    <t xml:space="preserve">           intangible property corporations); minimum tax: $456</t>
  </si>
  <si>
    <t xml:space="preserve">7.1% of ENI base (certain manufacturers pay 6.5%;); </t>
  </si>
  <si>
    <t xml:space="preserve">1.48%&gt;$0;  3.73%&gt;$25K;  </t>
  </si>
  <si>
    <t>4.53%&gt;$50K</t>
  </si>
  <si>
    <t xml:space="preserve">                                    TABLE 20.  CORPORATE [BUSINESS] INCOME TAX RATES and NET COLLECTIONS and INDIVIDUAL INCOME TAX NET COLLECTIONS and SALES TAX NET COLLECTIONS </t>
  </si>
  <si>
    <t>7.6%&gt;$1M</t>
  </si>
  <si>
    <t>&amp; loans after 1st 3 years of</t>
  </si>
  <si>
    <t>operation</t>
  </si>
  <si>
    <t>for 2013 tax year</t>
  </si>
  <si>
    <t>[The apportionment formula applicable to the franchise tax is 3-factor with sales triple weighted.]</t>
  </si>
  <si>
    <t xml:space="preserve">compensation or cost of goods sold.  </t>
  </si>
  <si>
    <t xml:space="preserve">Texas imposes a franchise tax (margin tax) imposed at the rate of 1.0% (0.5% for retail/wholesale entities) of gross revenues over $1,030,000, on the lesser of 70% of total revenues or 100% of gross receipts after deductions for either </t>
  </si>
  <si>
    <t xml:space="preserve">Ohio imposes a Commercial Activity Tax (CAT) equal to $150 for gross receipts (sitused to Ohio) and valued between $150,000 and $1 million, plus 0.26% of gross receipts exceeding $1 million.  Banks continue to pay a franchise tax of </t>
  </si>
  <si>
    <t>and electric suppliers may be</t>
  </si>
  <si>
    <t xml:space="preserve">may be subject to a 0.5% </t>
  </si>
  <si>
    <t>minimum tax on gross receipts</t>
  </si>
  <si>
    <t xml:space="preserve">subject to a 1.45% minimum </t>
  </si>
  <si>
    <t>tax on gross receipts in lieu</t>
  </si>
  <si>
    <t>of the 6% rate.</t>
  </si>
  <si>
    <t>South Dakota does not impose a general corporate income tax: the only corporations subject to income taxes are banks and financial institutions.</t>
  </si>
  <si>
    <t>[see note]</t>
  </si>
  <si>
    <t>6%-0.25% on net income of</t>
  </si>
  <si>
    <t>financial inst., banks;</t>
  </si>
  <si>
    <t>rate applicable to financial inst.;</t>
  </si>
  <si>
    <t>rates applicable to financial inst.</t>
  </si>
  <si>
    <t xml:space="preserve">10.84% rate applicable to </t>
  </si>
  <si>
    <t>financial inst.;</t>
  </si>
  <si>
    <t>9% rate applies to financial inst.</t>
  </si>
  <si>
    <t>7% rate applies to financial inst.;</t>
  </si>
  <si>
    <t>to financial inst.;</t>
  </si>
  <si>
    <t xml:space="preserve">financial inst.: 1% of net income, </t>
  </si>
  <si>
    <t xml:space="preserve">plus 8¢/$1K of assets attributable </t>
  </si>
  <si>
    <t xml:space="preserve">to state sources; or 39¢/$1K of </t>
  </si>
  <si>
    <t>assets attributable to state sources</t>
  </si>
  <si>
    <t>Total 45 states</t>
  </si>
  <si>
    <t xml:space="preserve">                 Federation of Tax Administrators; Commerce Clearing House; Tax Foundation; State tax forms, and instructions</t>
  </si>
  <si>
    <t xml:space="preserve">Nevada, Washington, and Wyoming do not levy state corporate income taxes.  Washington imposes a business and occupancy tax on gross receipts (product value, gross sales proceeds, or business gross income) with tax rates varying by </t>
  </si>
  <si>
    <t>type of industry classification.</t>
  </si>
  <si>
    <t xml:space="preserve">                                                           FOR THOSE STATES LEVYING A TAX ON CORPORATE [BUSINESS] INCOME</t>
  </si>
  <si>
    <t xml:space="preserve">This table compares the basic corporate (business) income tax rate(s) and apportionment formulae generally applicable for the states that levy a tax on corporate income, but does not exhaustively address alternative taxable income </t>
  </si>
  <si>
    <t>1.3% of net worth (minimum fee: $50 or $1,000).  Ohio (with limited exception) no longer imposes a tax based on income; for those few corporations remaining subject to the franchise tax on net worth or net income, a litter tax also applies.</t>
  </si>
  <si>
    <t xml:space="preserve">              State Tax Collections Fiscal Year 2014†</t>
  </si>
  <si>
    <t xml:space="preserve">                 U.S. Census Bureau, 2014 Annual Survey of State Government Tax Collections at &lt;www.census.gov/govs/statetax&gt;. April 16, 2015 release, September 23, 2016 update.</t>
  </si>
  <si>
    <r>
      <t>1,126.13</t>
    </r>
    <r>
      <rPr>
        <b/>
        <vertAlign val="superscript"/>
        <sz val="10"/>
        <rFont val="Times New Roman"/>
        <family val="1"/>
      </rPr>
      <t>a</t>
    </r>
  </si>
  <si>
    <r>
      <t>172.71</t>
    </r>
    <r>
      <rPr>
        <b/>
        <vertAlign val="superscript"/>
        <sz val="10"/>
        <rFont val="Times New Roman"/>
        <family val="1"/>
      </rPr>
      <t>a</t>
    </r>
  </si>
  <si>
    <r>
      <t>792.20</t>
    </r>
    <r>
      <rPr>
        <b/>
        <vertAlign val="superscript"/>
        <sz val="10"/>
        <rFont val="Times New Roman"/>
        <family val="1"/>
      </rPr>
      <t>a</t>
    </r>
  </si>
  <si>
    <r>
      <t>2,814.11</t>
    </r>
    <r>
      <rPr>
        <b/>
        <vertAlign val="superscript"/>
        <sz val="10"/>
        <rFont val="Times New Roman"/>
        <family val="1"/>
      </rPr>
      <t>a</t>
    </r>
  </si>
  <si>
    <r>
      <t>6.14%</t>
    </r>
    <r>
      <rPr>
        <b/>
        <vertAlign val="superscript"/>
        <sz val="10"/>
        <rFont val="Times New Roman"/>
        <family val="1"/>
      </rPr>
      <t>a</t>
    </r>
  </si>
  <si>
    <r>
      <t>40.02%</t>
    </r>
    <r>
      <rPr>
        <b/>
        <vertAlign val="superscript"/>
        <sz val="10"/>
        <rFont val="Times New Roman"/>
        <family val="1"/>
      </rPr>
      <t>a</t>
    </r>
  </si>
  <si>
    <r>
      <t>28.15%</t>
    </r>
    <r>
      <rPr>
        <b/>
        <vertAlign val="superscript"/>
        <sz val="10"/>
        <rFont val="Times New Roman"/>
        <family val="1"/>
      </rPr>
      <t>a</t>
    </r>
  </si>
  <si>
    <t xml:space="preserve">             General sales tax††</t>
  </si>
  <si>
    <t xml:space="preserve">           [all sources]†††</t>
  </si>
  <si>
    <t xml:space="preserve">†††Includes the following taxes as applicable:  property, general sales and gross receipts, selective sales, licenses, individual and corporation income taxes, death and gift, documentary and stock transfer, severance, and other taxes. </t>
  </si>
  <si>
    <t xml:space="preserve">      Per capita tax collection amounts are computations based on July 1, 2014 population estimates of the Bureau of the Census and should be interpreted as a reflection of the portion of tax imposed (collected) on behalf of </t>
  </si>
  <si>
    <t xml:space="preserve">      each individual.  The statistical abstract series follows the US Census established practice of computing the per capita tax collection metric using the July 1 population subsequent to the fiscal year ending on June 30th.  </t>
  </si>
  <si>
    <r>
      <t xml:space="preserve">      a</t>
    </r>
    <r>
      <rPr>
        <b/>
        <sz val="8"/>
        <rFont val="Times New Roman"/>
        <family val="1"/>
      </rPr>
      <t xml:space="preserve">Weighted average computations based on tax collection totals and population for the 45 states that are represented in the above chart.         </t>
    </r>
  </si>
  <si>
    <t xml:space="preserve">    †Data reflect state government fiscal years that end on June 30, except for four states with alternative fiscal year ending dates: Alabama and Michigan (September 30), New York (March 31), and Texas (August 31).</t>
  </si>
  <si>
    <t xml:space="preserve">  ††Includes general sales tax, use tax, gross income and gross receipts taxes, but excludes excise taxes levied on specific commodities and services.  </t>
  </si>
  <si>
    <t xml:space="preserve">      Data for some states include state-collected local sales tax.  North Carolina sales tax data include $15,031,097.17 retained by state to pay for the costs of collecting and distributing various local sales taxes. </t>
  </si>
  <si>
    <t>rate applicable to financial inst.</t>
  </si>
  <si>
    <t>rates applicable to financial inst.;</t>
  </si>
  <si>
    <t>special rates for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</si>
</sst>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mmmm\ d\,\ yyyy"/>
    <numFmt numFmtId="166" formatCode="&quot;$&quot;#,##0"/>
    <numFmt numFmtId="167" formatCode="0.0%"/>
    <numFmt numFmtId="168" formatCode="_(* #,##0.0000000000_);_(* \(#,##0.0000000000\);_(* &quot;-&quot;??????????_);_(@_)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vertAlign val="superscript"/>
      <sz val="10"/>
      <name val="Times New Roman"/>
      <family val="1"/>
    </font>
    <font>
      <b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i/>
      <sz val="8"/>
      <color indexed="8"/>
      <name val="Times New Roman"/>
      <family val="1"/>
    </font>
    <font>
      <b/>
      <sz val="8"/>
      <color theme="1" tint="4.9989318521683403E-2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5" fillId="2" borderId="0" xfId="0" applyFont="1" applyFill="1" applyBorder="1"/>
    <xf numFmtId="9" fontId="5" fillId="2" borderId="0" xfId="0" applyNumberFormat="1" applyFont="1" applyFill="1" applyBorder="1" applyAlignment="1">
      <alignment horizontal="center"/>
    </xf>
    <xf numFmtId="0" fontId="5" fillId="2" borderId="0" xfId="0" quotePrefix="1" applyFont="1" applyFill="1" applyBorder="1"/>
    <xf numFmtId="164" fontId="5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/>
    <xf numFmtId="3" fontId="5" fillId="2" borderId="0" xfId="1" applyNumberFormat="1" applyFont="1" applyFill="1" applyBorder="1" applyAlignment="1">
      <alignment horizontal="right"/>
    </xf>
    <xf numFmtId="0" fontId="5" fillId="2" borderId="0" xfId="1" applyFont="1" applyFill="1" applyBorder="1"/>
    <xf numFmtId="49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10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3" fontId="2" fillId="2" borderId="5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7" xfId="0" applyFont="1" applyFill="1" applyBorder="1"/>
    <xf numFmtId="3" fontId="2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10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3" fontId="2" fillId="2" borderId="0" xfId="0" applyNumberFormat="1" applyFont="1" applyFill="1" applyBorder="1"/>
    <xf numFmtId="0" fontId="9" fillId="2" borderId="1" xfId="0" applyFont="1" applyFill="1" applyBorder="1"/>
    <xf numFmtId="3" fontId="2" fillId="2" borderId="0" xfId="0" applyNumberFormat="1" applyFont="1" applyFill="1" applyBorder="1" applyAlignment="1">
      <alignment horizontal="right"/>
    </xf>
    <xf numFmtId="0" fontId="2" fillId="2" borderId="0" xfId="0" quotePrefix="1" applyFont="1" applyFill="1"/>
    <xf numFmtId="41" fontId="10" fillId="2" borderId="7" xfId="0" applyNumberFormat="1" applyFont="1" applyFill="1" applyBorder="1" applyAlignment="1">
      <alignment horizontal="center"/>
    </xf>
    <xf numFmtId="41" fontId="10" fillId="2" borderId="8" xfId="0" applyNumberFormat="1" applyFont="1" applyFill="1" applyBorder="1" applyAlignment="1">
      <alignment horizontal="center"/>
    </xf>
    <xf numFmtId="41" fontId="3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4" fontId="3" fillId="2" borderId="0" xfId="0" quotePrefix="1" applyNumberFormat="1" applyFont="1" applyFill="1" applyBorder="1" applyAlignment="1">
      <alignment horizontal="right"/>
    </xf>
    <xf numFmtId="166" fontId="2" fillId="2" borderId="0" xfId="0" applyNumberFormat="1" applyFont="1" applyFill="1"/>
    <xf numFmtId="10" fontId="5" fillId="2" borderId="0" xfId="1" applyNumberFormat="1" applyFont="1" applyFill="1" applyBorder="1"/>
    <xf numFmtId="0" fontId="8" fillId="2" borderId="0" xfId="0" applyFont="1" applyFill="1"/>
    <xf numFmtId="9" fontId="8" fillId="2" borderId="0" xfId="0" applyNumberFormat="1" applyFont="1" applyFill="1" applyAlignment="1">
      <alignment horizontal="center"/>
    </xf>
    <xf numFmtId="0" fontId="8" fillId="2" borderId="0" xfId="0" quotePrefix="1" applyFont="1" applyFill="1"/>
    <xf numFmtId="164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center"/>
    </xf>
    <xf numFmtId="4" fontId="8" fillId="2" borderId="0" xfId="0" applyNumberFormat="1" applyFont="1" applyFill="1" applyAlignment="1">
      <alignment horizontal="right"/>
    </xf>
    <xf numFmtId="1" fontId="8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166" fontId="8" fillId="2" borderId="0" xfId="0" applyNumberFormat="1" applyFont="1" applyFill="1"/>
    <xf numFmtId="49" fontId="8" fillId="2" borderId="0" xfId="0" applyNumberFormat="1" applyFont="1" applyFill="1"/>
    <xf numFmtId="3" fontId="2" fillId="2" borderId="0" xfId="1" applyNumberFormat="1" applyFont="1" applyFill="1" applyBorder="1" applyAlignment="1">
      <alignment horizontal="right"/>
    </xf>
    <xf numFmtId="0" fontId="4" fillId="2" borderId="0" xfId="0" applyFont="1" applyFill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9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/>
    <xf numFmtId="4" fontId="11" fillId="2" borderId="0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/>
    <xf numFmtId="49" fontId="11" fillId="2" borderId="0" xfId="0" applyNumberFormat="1" applyFont="1" applyFill="1" applyBorder="1"/>
    <xf numFmtId="0" fontId="11" fillId="2" borderId="0" xfId="1" applyFont="1" applyFill="1" applyBorder="1"/>
    <xf numFmtId="0" fontId="5" fillId="2" borderId="0" xfId="1" applyFont="1" applyFill="1"/>
    <xf numFmtId="166" fontId="9" fillId="2" borderId="0" xfId="0" applyNumberFormat="1" applyFont="1" applyFill="1" applyBorder="1"/>
    <xf numFmtId="49" fontId="9" fillId="2" borderId="0" xfId="0" applyNumberFormat="1" applyFont="1" applyFill="1" applyBorder="1"/>
    <xf numFmtId="4" fontId="5" fillId="2" borderId="0" xfId="1" applyNumberFormat="1" applyFont="1" applyFill="1" applyBorder="1"/>
    <xf numFmtId="3" fontId="5" fillId="2" borderId="0" xfId="1" applyNumberFormat="1" applyFont="1" applyFill="1" applyBorder="1"/>
    <xf numFmtId="43" fontId="2" fillId="2" borderId="0" xfId="0" applyNumberFormat="1" applyFont="1" applyFill="1"/>
    <xf numFmtId="3" fontId="2" fillId="2" borderId="7" xfId="0" applyNumberFormat="1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0" fontId="2" fillId="2" borderId="10" xfId="0" applyFont="1" applyFill="1" applyBorder="1"/>
    <xf numFmtId="3" fontId="2" fillId="2" borderId="13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43" fontId="2" fillId="2" borderId="21" xfId="0" quotePrefix="1" applyNumberFormat="1" applyFont="1" applyFill="1" applyBorder="1" applyAlignment="1">
      <alignment horizontal="right"/>
    </xf>
    <xf numFmtId="1" fontId="2" fillId="2" borderId="21" xfId="0" quotePrefix="1" applyNumberFormat="1" applyFont="1" applyFill="1" applyBorder="1" applyAlignment="1">
      <alignment horizontal="right"/>
    </xf>
    <xf numFmtId="1" fontId="2" fillId="2" borderId="20" xfId="0" quotePrefix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0" fontId="2" fillId="2" borderId="1" xfId="0" applyFont="1" applyFill="1" applyBorder="1"/>
    <xf numFmtId="43" fontId="2" fillId="2" borderId="10" xfId="0" quotePrefix="1" applyNumberFormat="1" applyFont="1" applyFill="1" applyBorder="1" applyAlignment="1">
      <alignment horizontal="right"/>
    </xf>
    <xf numFmtId="1" fontId="2" fillId="2" borderId="10" xfId="0" quotePrefix="1" applyNumberFormat="1" applyFont="1" applyFill="1" applyBorder="1" applyAlignment="1">
      <alignment horizontal="right"/>
    </xf>
    <xf numFmtId="3" fontId="2" fillId="2" borderId="14" xfId="0" applyNumberFormat="1" applyFont="1" applyFill="1" applyBorder="1"/>
    <xf numFmtId="3" fontId="2" fillId="2" borderId="23" xfId="0" applyNumberFormat="1" applyFont="1" applyFill="1" applyBorder="1"/>
    <xf numFmtId="43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center"/>
    </xf>
    <xf numFmtId="166" fontId="5" fillId="2" borderId="0" xfId="0" applyNumberFormat="1" applyFont="1" applyFill="1" applyBorder="1"/>
    <xf numFmtId="49" fontId="5" fillId="2" borderId="0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166" fontId="2" fillId="2" borderId="7" xfId="0" applyNumberFormat="1" applyFont="1" applyFill="1" applyBorder="1"/>
    <xf numFmtId="1" fontId="2" fillId="2" borderId="7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4" fontId="2" fillId="2" borderId="10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2" fillId="2" borderId="2" xfId="0" applyFont="1" applyFill="1" applyBorder="1"/>
    <xf numFmtId="4" fontId="2" fillId="2" borderId="2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9" xfId="0" applyFont="1" applyFill="1" applyBorder="1"/>
    <xf numFmtId="4" fontId="2" fillId="2" borderId="10" xfId="0" applyNumberFormat="1" applyFont="1" applyFill="1" applyBorder="1" applyAlignment="1">
      <alignment horizontal="left"/>
    </xf>
    <xf numFmtId="4" fontId="2" fillId="2" borderId="12" xfId="0" applyNumberFormat="1" applyFont="1" applyFill="1" applyBorder="1" applyAlignment="1">
      <alignment horizontal="left"/>
    </xf>
    <xf numFmtId="165" fontId="2" fillId="2" borderId="2" xfId="0" quotePrefix="1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" fontId="2" fillId="2" borderId="13" xfId="0" applyNumberFormat="1" applyFont="1" applyFill="1" applyBorder="1" applyAlignment="1">
      <alignment horizontal="center"/>
    </xf>
    <xf numFmtId="4" fontId="2" fillId="2" borderId="14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right"/>
    </xf>
    <xf numFmtId="10" fontId="2" fillId="2" borderId="15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3" fontId="2" fillId="2" borderId="27" xfId="0" applyNumberFormat="1" applyFont="1" applyFill="1" applyBorder="1" applyAlignment="1">
      <alignment horizontal="right"/>
    </xf>
    <xf numFmtId="10" fontId="2" fillId="2" borderId="17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/>
    <xf numFmtId="10" fontId="2" fillId="2" borderId="22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3" fontId="9" fillId="2" borderId="26" xfId="0" applyNumberFormat="1" applyFont="1" applyFill="1" applyBorder="1" applyAlignment="1">
      <alignment horizontal="right"/>
    </xf>
    <xf numFmtId="10" fontId="2" fillId="2" borderId="3" xfId="0" applyNumberFormat="1" applyFont="1" applyFill="1" applyBorder="1" applyAlignment="1">
      <alignment horizontal="right"/>
    </xf>
    <xf numFmtId="3" fontId="2" fillId="2" borderId="21" xfId="0" applyNumberFormat="1" applyFont="1" applyFill="1" applyBorder="1"/>
    <xf numFmtId="4" fontId="2" fillId="2" borderId="22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4" fontId="2" fillId="2" borderId="18" xfId="0" applyNumberFormat="1" applyFont="1" applyFill="1" applyBorder="1" applyAlignment="1">
      <alignment horizontal="right"/>
    </xf>
    <xf numFmtId="4" fontId="9" fillId="2" borderId="19" xfId="0" applyNumberFormat="1" applyFont="1" applyFill="1" applyBorder="1" applyAlignment="1">
      <alignment horizontal="right"/>
    </xf>
    <xf numFmtId="4" fontId="9" fillId="2" borderId="25" xfId="0" applyNumberFormat="1" applyFont="1" applyFill="1" applyBorder="1" applyAlignment="1">
      <alignment horizontal="right"/>
    </xf>
    <xf numFmtId="4" fontId="2" fillId="2" borderId="19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3" fontId="2" fillId="2" borderId="20" xfId="0" applyNumberFormat="1" applyFont="1" applyFill="1" applyBorder="1"/>
    <xf numFmtId="4" fontId="9" fillId="2" borderId="18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28" xfId="0" applyFont="1" applyFill="1" applyBorder="1"/>
    <xf numFmtId="43" fontId="2" fillId="2" borderId="3" xfId="0" quotePrefix="1" applyNumberFormat="1" applyFont="1" applyFill="1" applyBorder="1" applyAlignment="1">
      <alignment horizontal="right"/>
    </xf>
    <xf numFmtId="43" fontId="2" fillId="2" borderId="0" xfId="0" quotePrefix="1" applyNumberFormat="1" applyFont="1" applyFill="1" applyBorder="1" applyAlignment="1">
      <alignment horizontal="right"/>
    </xf>
    <xf numFmtId="43" fontId="2" fillId="2" borderId="0" xfId="0" applyNumberFormat="1" applyFont="1" applyFill="1" applyBorder="1" applyAlignment="1">
      <alignment horizontal="right"/>
    </xf>
    <xf numFmtId="43" fontId="2" fillId="2" borderId="22" xfId="0" quotePrefix="1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2" fillId="2" borderId="3" xfId="0" quotePrefix="1" applyNumberFormat="1" applyFont="1" applyFill="1" applyBorder="1" applyAlignment="1">
      <alignment horizontal="right"/>
    </xf>
    <xf numFmtId="4" fontId="9" fillId="2" borderId="0" xfId="0" quotePrefix="1" applyNumberFormat="1" applyFont="1" applyFill="1" applyBorder="1" applyAlignment="1">
      <alignment horizontal="right"/>
    </xf>
    <xf numFmtId="1" fontId="2" fillId="2" borderId="21" xfId="0" quotePrefix="1" applyNumberFormat="1" applyFont="1" applyFill="1" applyBorder="1" applyAlignment="1">
      <alignment horizontal="center"/>
    </xf>
    <xf numFmtId="1" fontId="9" fillId="2" borderId="22" xfId="0" quotePrefix="1" applyNumberFormat="1" applyFont="1" applyFill="1" applyBorder="1" applyAlignment="1">
      <alignment horizontal="right"/>
    </xf>
    <xf numFmtId="0" fontId="9" fillId="2" borderId="0" xfId="0" applyFont="1" applyFill="1"/>
    <xf numFmtId="49" fontId="9" fillId="2" borderId="12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3" fontId="2" fillId="2" borderId="16" xfId="0" quotePrefix="1" applyNumberFormat="1" applyFont="1" applyFill="1" applyBorder="1" applyAlignment="1">
      <alignment horizontal="right"/>
    </xf>
    <xf numFmtId="2" fontId="2" fillId="2" borderId="15" xfId="0" quotePrefix="1" applyNumberFormat="1" applyFont="1" applyFill="1" applyBorder="1" applyAlignment="1">
      <alignment horizontal="right"/>
    </xf>
    <xf numFmtId="0" fontId="2" fillId="2" borderId="12" xfId="0" applyFont="1" applyFill="1" applyBorder="1"/>
    <xf numFmtId="4" fontId="9" fillId="2" borderId="0" xfId="0" applyNumberFormat="1" applyFont="1" applyFill="1" applyBorder="1" applyAlignment="1">
      <alignment horizontal="right"/>
    </xf>
    <xf numFmtId="3" fontId="2" fillId="2" borderId="21" xfId="0" quotePrefix="1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right"/>
    </xf>
    <xf numFmtId="2" fontId="9" fillId="2" borderId="22" xfId="0" quotePrefix="1" applyNumberFormat="1" applyFont="1" applyFill="1" applyBorder="1" applyAlignment="1">
      <alignment horizontal="right"/>
    </xf>
    <xf numFmtId="3" fontId="2" fillId="2" borderId="12" xfId="0" applyNumberFormat="1" applyFont="1" applyFill="1" applyBorder="1"/>
    <xf numFmtId="49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9" fillId="2" borderId="25" xfId="0" applyNumberFormat="1" applyFont="1" applyFill="1" applyBorder="1" applyAlignment="1">
      <alignment horizontal="right"/>
    </xf>
    <xf numFmtId="3" fontId="2" fillId="2" borderId="20" xfId="0" quotePrefix="1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2" fontId="9" fillId="2" borderId="18" xfId="0" quotePrefix="1" applyNumberFormat="1" applyFont="1" applyFill="1" applyBorder="1" applyAlignment="1">
      <alignment horizontal="right"/>
    </xf>
    <xf numFmtId="4" fontId="9" fillId="2" borderId="22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10" fontId="2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167" fontId="2" fillId="2" borderId="0" xfId="0" applyNumberFormat="1" applyFont="1" applyFill="1" applyBorder="1" applyAlignment="1">
      <alignment horizontal="center"/>
    </xf>
    <xf numFmtId="167" fontId="2" fillId="2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4" xfId="0" applyFont="1" applyFill="1" applyBorder="1"/>
    <xf numFmtId="43" fontId="2" fillId="2" borderId="16" xfId="0" quotePrefix="1" applyNumberFormat="1" applyFont="1" applyFill="1" applyBorder="1" applyAlignment="1">
      <alignment horizontal="right"/>
    </xf>
    <xf numFmtId="43" fontId="2" fillId="2" borderId="4" xfId="0" applyNumberFormat="1" applyFont="1" applyFill="1" applyBorder="1" applyAlignment="1">
      <alignment horizontal="right"/>
    </xf>
    <xf numFmtId="43" fontId="2" fillId="2" borderId="15" xfId="0" quotePrefix="1" applyNumberFormat="1" applyFont="1" applyFill="1" applyBorder="1" applyAlignment="1">
      <alignment horizontal="right"/>
    </xf>
    <xf numFmtId="1" fontId="2" fillId="2" borderId="20" xfId="0" quotePrefix="1" applyNumberFormat="1" applyFont="1" applyFill="1" applyBorder="1" applyAlignment="1">
      <alignment horizontal="center"/>
    </xf>
    <xf numFmtId="1" fontId="9" fillId="2" borderId="18" xfId="0" quotePrefix="1" applyNumberFormat="1" applyFont="1" applyFill="1" applyBorder="1" applyAlignment="1">
      <alignment horizontal="right"/>
    </xf>
    <xf numFmtId="3" fontId="2" fillId="2" borderId="26" xfId="0" applyNumberFormat="1" applyFont="1" applyFill="1" applyBorder="1" applyAlignment="1">
      <alignment horizontal="right"/>
    </xf>
    <xf numFmtId="43" fontId="2" fillId="2" borderId="3" xfId="0" applyNumberFormat="1" applyFont="1" applyFill="1" applyBorder="1" applyAlignment="1">
      <alignment horizontal="right"/>
    </xf>
    <xf numFmtId="43" fontId="9" fillId="2" borderId="0" xfId="0" quotePrefix="1" applyNumberFormat="1" applyFont="1" applyFill="1" applyBorder="1" applyAlignment="1">
      <alignment horizontal="right"/>
    </xf>
    <xf numFmtId="4" fontId="2" fillId="2" borderId="19" xfId="0" quotePrefix="1" applyNumberFormat="1" applyFont="1" applyFill="1" applyBorder="1" applyAlignment="1">
      <alignment horizontal="right"/>
    </xf>
    <xf numFmtId="4" fontId="9" fillId="2" borderId="1" xfId="0" quotePrefix="1" applyNumberFormat="1" applyFont="1" applyFill="1" applyBorder="1" applyAlignment="1">
      <alignment horizontal="right"/>
    </xf>
    <xf numFmtId="3" fontId="2" fillId="2" borderId="24" xfId="0" applyNumberFormat="1" applyFont="1" applyFill="1" applyBorder="1"/>
    <xf numFmtId="0" fontId="2" fillId="2" borderId="10" xfId="0" applyFont="1" applyFill="1" applyBorder="1" applyAlignment="1">
      <alignment horizontal="right"/>
    </xf>
    <xf numFmtId="4" fontId="9" fillId="2" borderId="26" xfId="0" applyNumberFormat="1" applyFont="1" applyFill="1" applyBorder="1" applyAlignment="1">
      <alignment horizontal="right"/>
    </xf>
    <xf numFmtId="4" fontId="9" fillId="2" borderId="22" xfId="0" applyNumberFormat="1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49" fontId="2" fillId="2" borderId="4" xfId="0" applyNumberFormat="1" applyFont="1" applyFill="1" applyBorder="1" applyAlignment="1"/>
    <xf numFmtId="49" fontId="2" fillId="2" borderId="0" xfId="0" applyNumberFormat="1" applyFont="1" applyFill="1" applyBorder="1" applyAlignment="1"/>
    <xf numFmtId="49" fontId="9" fillId="2" borderId="24" xfId="0" applyNumberFormat="1" applyFont="1" applyFill="1" applyBorder="1" applyAlignment="1">
      <alignment horizontal="left"/>
    </xf>
    <xf numFmtId="10" fontId="2" fillId="2" borderId="18" xfId="0" applyNumberFormat="1" applyFont="1" applyFill="1" applyBorder="1" applyAlignment="1">
      <alignment horizontal="right"/>
    </xf>
    <xf numFmtId="10" fontId="2" fillId="2" borderId="19" xfId="0" applyNumberFormat="1" applyFont="1" applyFill="1" applyBorder="1" applyAlignment="1">
      <alignment horizontal="right"/>
    </xf>
    <xf numFmtId="10" fontId="2" fillId="2" borderId="1" xfId="0" applyNumberFormat="1" applyFont="1" applyFill="1" applyBorder="1" applyAlignment="1">
      <alignment horizontal="right"/>
    </xf>
    <xf numFmtId="3" fontId="9" fillId="2" borderId="0" xfId="0" applyNumberFormat="1" applyFont="1" applyFill="1" applyBorder="1"/>
    <xf numFmtId="3" fontId="9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9" fillId="2" borderId="12" xfId="0" applyNumberFormat="1" applyFont="1" applyFill="1" applyBorder="1"/>
    <xf numFmtId="49" fontId="9" fillId="2" borderId="0" xfId="0" applyNumberFormat="1" applyFont="1" applyFill="1" applyBorder="1" applyAlignment="1">
      <alignment horizontal="left"/>
    </xf>
    <xf numFmtId="10" fontId="2" fillId="2" borderId="3" xfId="0" applyNumberFormat="1" applyFont="1" applyFill="1" applyBorder="1" applyAlignment="1">
      <alignment horizontal="center"/>
    </xf>
    <xf numFmtId="10" fontId="2" fillId="2" borderId="0" xfId="0" applyNumberFormat="1" applyFont="1" applyFill="1" applyBorder="1"/>
    <xf numFmtId="43" fontId="2" fillId="2" borderId="16" xfId="0" applyNumberFormat="1" applyFont="1" applyFill="1" applyBorder="1" applyAlignment="1">
      <alignment horizontal="right"/>
    </xf>
    <xf numFmtId="0" fontId="9" fillId="2" borderId="22" xfId="0" applyFont="1" applyFill="1" applyBorder="1" applyAlignment="1">
      <alignment horizontal="right"/>
    </xf>
    <xf numFmtId="0" fontId="9" fillId="2" borderId="0" xfId="0" applyFont="1" applyFill="1" applyBorder="1"/>
    <xf numFmtId="0" fontId="9" fillId="2" borderId="12" xfId="0" applyFont="1" applyFill="1" applyBorder="1"/>
    <xf numFmtId="49" fontId="9" fillId="2" borderId="11" xfId="0" applyNumberFormat="1" applyFont="1" applyFill="1" applyBorder="1" applyAlignment="1">
      <alignment horizontal="left"/>
    </xf>
    <xf numFmtId="43" fontId="2" fillId="2" borderId="21" xfId="0" applyNumberFormat="1" applyFont="1" applyFill="1" applyBorder="1" applyAlignment="1">
      <alignment horizontal="right"/>
    </xf>
    <xf numFmtId="43" fontId="9" fillId="2" borderId="22" xfId="0" quotePrefix="1" applyNumberFormat="1" applyFont="1" applyFill="1" applyBorder="1" applyAlignment="1">
      <alignment horizontal="right"/>
    </xf>
    <xf numFmtId="3" fontId="2" fillId="2" borderId="4" xfId="0" applyNumberFormat="1" applyFont="1" applyFill="1" applyBorder="1"/>
    <xf numFmtId="49" fontId="2" fillId="2" borderId="28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24" xfId="0" applyFont="1" applyFill="1" applyBorder="1"/>
    <xf numFmtId="4" fontId="9" fillId="2" borderId="12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3" fontId="9" fillId="2" borderId="22" xfId="0" applyNumberFormat="1" applyFont="1" applyFill="1" applyBorder="1" applyAlignment="1">
      <alignment horizontal="right"/>
    </xf>
    <xf numFmtId="3" fontId="2" fillId="2" borderId="5" xfId="0" applyNumberFormat="1" applyFont="1" applyFill="1" applyBorder="1"/>
    <xf numFmtId="4" fontId="2" fillId="2" borderId="17" xfId="0" applyNumberFormat="1" applyFont="1" applyFill="1" applyBorder="1"/>
    <xf numFmtId="43" fontId="2" fillId="2" borderId="17" xfId="0" applyNumberFormat="1" applyFont="1" applyFill="1" applyBorder="1" applyAlignment="1">
      <alignment horizontal="right"/>
    </xf>
    <xf numFmtId="43" fontId="2" fillId="2" borderId="4" xfId="0" quotePrefix="1" applyNumberFormat="1" applyFont="1" applyFill="1" applyBorder="1" applyAlignment="1">
      <alignment horizontal="right"/>
    </xf>
    <xf numFmtId="3" fontId="2" fillId="2" borderId="2" xfId="0" applyNumberFormat="1" applyFont="1" applyFill="1" applyBorder="1"/>
    <xf numFmtId="4" fontId="9" fillId="2" borderId="3" xfId="0" applyNumberFormat="1" applyFont="1" applyFill="1" applyBorder="1"/>
    <xf numFmtId="3" fontId="9" fillId="2" borderId="22" xfId="0" applyNumberFormat="1" applyFont="1" applyFill="1" applyBorder="1"/>
    <xf numFmtId="1" fontId="2" fillId="2" borderId="0" xfId="0" quotePrefix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3" fontId="2" fillId="2" borderId="12" xfId="0" applyNumberFormat="1" applyFont="1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center"/>
    </xf>
    <xf numFmtId="43" fontId="2" fillId="2" borderId="12" xfId="0" quotePrefix="1" applyNumberFormat="1" applyFont="1" applyFill="1" applyBorder="1" applyAlignment="1">
      <alignment horizontal="right"/>
    </xf>
    <xf numFmtId="4" fontId="2" fillId="2" borderId="12" xfId="0" quotePrefix="1" applyNumberFormat="1" applyFont="1" applyFill="1" applyBorder="1" applyAlignment="1">
      <alignment horizontal="center"/>
    </xf>
    <xf numFmtId="3" fontId="9" fillId="2" borderId="18" xfId="0" applyNumberFormat="1" applyFont="1" applyFill="1" applyBorder="1" applyAlignment="1">
      <alignment horizontal="right"/>
    </xf>
    <xf numFmtId="4" fontId="9" fillId="2" borderId="24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9" fillId="2" borderId="24" xfId="0" applyFont="1" applyFill="1" applyBorder="1" applyAlignment="1">
      <alignment horizontal="left"/>
    </xf>
    <xf numFmtId="0" fontId="9" fillId="2" borderId="1" xfId="0" applyFont="1" applyFill="1" applyBorder="1" applyAlignment="1">
      <alignment vertical="top"/>
    </xf>
    <xf numFmtId="3" fontId="2" fillId="2" borderId="13" xfId="0" applyNumberFormat="1" applyFont="1" applyFill="1" applyBorder="1"/>
    <xf numFmtId="4" fontId="2" fillId="2" borderId="18" xfId="0" applyNumberFormat="1" applyFont="1" applyFill="1" applyBorder="1"/>
    <xf numFmtId="4" fontId="9" fillId="2" borderId="19" xfId="0" applyNumberFormat="1" applyFont="1" applyFill="1" applyBorder="1"/>
    <xf numFmtId="3" fontId="9" fillId="2" borderId="18" xfId="0" applyNumberFormat="1" applyFont="1" applyFill="1" applyBorder="1"/>
    <xf numFmtId="10" fontId="2" fillId="2" borderId="23" xfId="0" applyNumberFormat="1" applyFont="1" applyFill="1" applyBorder="1" applyAlignment="1">
      <alignment horizontal="right"/>
    </xf>
    <xf numFmtId="4" fontId="2" fillId="2" borderId="23" xfId="0" applyNumberFormat="1" applyFont="1" applyFill="1" applyBorder="1" applyAlignment="1">
      <alignment horizontal="right"/>
    </xf>
    <xf numFmtId="41" fontId="3" fillId="2" borderId="13" xfId="0" applyNumberFormat="1" applyFont="1" applyFill="1" applyBorder="1" applyAlignment="1">
      <alignment horizontal="center"/>
    </xf>
    <xf numFmtId="10" fontId="2" fillId="2" borderId="13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Normal_Tobaccocigaret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45"/>
  <sheetViews>
    <sheetView tabSelected="1" zoomScaleNormal="100" zoomScaleSheetLayoutView="100" workbookViewId="0">
      <selection activeCell="R181" sqref="R181"/>
    </sheetView>
  </sheetViews>
  <sheetFormatPr defaultRowHeight="10.5" x14ac:dyDescent="0.15"/>
  <cols>
    <col min="1" max="1" width="10.140625" style="2" customWidth="1"/>
    <col min="2" max="2" width="18.7109375" style="19" customWidth="1"/>
    <col min="3" max="3" width="22.28515625" style="19" customWidth="1"/>
    <col min="4" max="4" width="6.85546875" style="17" customWidth="1"/>
    <col min="5" max="5" width="8.7109375" style="16" customWidth="1"/>
    <col min="6" max="6" width="6.7109375" style="16" customWidth="1"/>
    <col min="7" max="7" width="6.7109375" style="17" customWidth="1"/>
    <col min="8" max="8" width="4.42578125" style="17" customWidth="1"/>
    <col min="9" max="9" width="9.42578125" style="19" customWidth="1"/>
    <col min="10" max="10" width="6.7109375" style="19" customWidth="1"/>
    <col min="11" max="11" width="7" style="45" customWidth="1"/>
    <col min="12" max="12" width="9.28515625" style="18" customWidth="1"/>
    <col min="13" max="13" width="6.7109375" style="18" customWidth="1"/>
    <col min="14" max="14" width="7" style="2" customWidth="1"/>
    <col min="15" max="15" width="9.28515625" style="2" customWidth="1"/>
    <col min="16" max="16" width="7.5703125" style="2" customWidth="1"/>
    <col min="17" max="16384" width="9.140625" style="2"/>
  </cols>
  <sheetData>
    <row r="1" spans="1:18" x14ac:dyDescent="0.15">
      <c r="A1" s="14" t="s">
        <v>224</v>
      </c>
      <c r="B1" s="15"/>
      <c r="C1" s="16"/>
      <c r="E1" s="18"/>
      <c r="F1" s="18"/>
      <c r="G1" s="19"/>
      <c r="H1" s="19"/>
      <c r="I1" s="20"/>
      <c r="J1" s="20"/>
      <c r="K1" s="21"/>
      <c r="L1" s="2"/>
      <c r="M1" s="2"/>
      <c r="N1" s="1"/>
    </row>
    <row r="2" spans="1:18" x14ac:dyDescent="0.15">
      <c r="A2" s="14"/>
      <c r="B2" s="22"/>
      <c r="C2" s="15" t="s">
        <v>258</v>
      </c>
      <c r="K2" s="21"/>
      <c r="L2" s="2"/>
      <c r="M2" s="2"/>
      <c r="N2" s="1"/>
    </row>
    <row r="3" spans="1:18" x14ac:dyDescent="0.15">
      <c r="A3" s="3"/>
      <c r="B3" s="23" t="s">
        <v>72</v>
      </c>
      <c r="C3" s="24"/>
      <c r="D3" s="102"/>
      <c r="E3" s="77" t="s">
        <v>76</v>
      </c>
      <c r="F3" s="103"/>
      <c r="G3" s="104"/>
      <c r="H3" s="104"/>
      <c r="I3" s="76" t="s">
        <v>261</v>
      </c>
      <c r="J3" s="105"/>
      <c r="K3" s="106"/>
      <c r="L3" s="107"/>
      <c r="M3" s="107"/>
      <c r="N3" s="25"/>
      <c r="O3" s="25"/>
      <c r="P3" s="25"/>
    </row>
    <row r="4" spans="1:18" x14ac:dyDescent="0.15">
      <c r="A4" s="1"/>
      <c r="B4" s="26" t="s">
        <v>73</v>
      </c>
      <c r="C4" s="27"/>
      <c r="D4" s="108"/>
      <c r="E4" s="77" t="s">
        <v>177</v>
      </c>
      <c r="F4" s="76"/>
      <c r="G4" s="109"/>
      <c r="H4" s="109"/>
      <c r="I4" s="77" t="s">
        <v>178</v>
      </c>
      <c r="J4" s="76"/>
      <c r="K4" s="104"/>
      <c r="L4" s="77" t="s">
        <v>270</v>
      </c>
      <c r="M4" s="76"/>
      <c r="N4" s="110"/>
      <c r="O4" s="111" t="s">
        <v>88</v>
      </c>
      <c r="P4" s="3"/>
    </row>
    <row r="5" spans="1:18" x14ac:dyDescent="0.15">
      <c r="A5" s="1"/>
      <c r="B5" s="28" t="s">
        <v>8</v>
      </c>
      <c r="C5" s="27"/>
      <c r="D5" s="108"/>
      <c r="F5" s="112" t="s">
        <v>65</v>
      </c>
      <c r="G5" s="113"/>
      <c r="H5" s="114"/>
      <c r="I5" s="78"/>
      <c r="J5" s="112" t="s">
        <v>65</v>
      </c>
      <c r="K5" s="108"/>
      <c r="L5" s="115"/>
      <c r="M5" s="112" t="s">
        <v>65</v>
      </c>
      <c r="N5" s="116"/>
      <c r="O5" s="117" t="s">
        <v>271</v>
      </c>
      <c r="P5" s="78"/>
    </row>
    <row r="6" spans="1:18" x14ac:dyDescent="0.15">
      <c r="B6" s="28" t="s">
        <v>228</v>
      </c>
      <c r="C6" s="29"/>
      <c r="D6" s="118" t="s">
        <v>70</v>
      </c>
      <c r="E6" s="119"/>
      <c r="F6" s="118" t="s">
        <v>66</v>
      </c>
      <c r="G6" s="113"/>
      <c r="H6" s="120"/>
      <c r="I6" s="78"/>
      <c r="J6" s="112" t="s">
        <v>66</v>
      </c>
      <c r="K6" s="108"/>
      <c r="L6" s="115"/>
      <c r="M6" s="112" t="s">
        <v>66</v>
      </c>
      <c r="N6" s="116"/>
      <c r="O6" s="121"/>
      <c r="P6" s="122"/>
    </row>
    <row r="7" spans="1:18" x14ac:dyDescent="0.15">
      <c r="B7" s="26" t="s">
        <v>200</v>
      </c>
      <c r="C7" s="2"/>
      <c r="D7" s="118" t="s">
        <v>71</v>
      </c>
      <c r="E7" s="26"/>
      <c r="F7" s="118" t="s">
        <v>67</v>
      </c>
      <c r="G7" s="123" t="s">
        <v>102</v>
      </c>
      <c r="H7" s="124"/>
      <c r="I7" s="26"/>
      <c r="J7" s="118" t="s">
        <v>67</v>
      </c>
      <c r="K7" s="123" t="s">
        <v>100</v>
      </c>
      <c r="L7" s="26"/>
      <c r="M7" s="112" t="s">
        <v>67</v>
      </c>
      <c r="N7" s="123" t="s">
        <v>100</v>
      </c>
      <c r="O7" s="26"/>
      <c r="P7" s="123" t="s">
        <v>99</v>
      </c>
    </row>
    <row r="8" spans="1:18" x14ac:dyDescent="0.15">
      <c r="A8" s="1"/>
      <c r="B8" s="26" t="s">
        <v>120</v>
      </c>
      <c r="C8" s="27"/>
      <c r="D8" s="125" t="s">
        <v>199</v>
      </c>
      <c r="E8" s="26" t="s">
        <v>0</v>
      </c>
      <c r="F8" s="118" t="s">
        <v>68</v>
      </c>
      <c r="G8" s="126" t="s">
        <v>0</v>
      </c>
      <c r="H8" s="126"/>
      <c r="I8" s="26" t="s">
        <v>0</v>
      </c>
      <c r="J8" s="118" t="s">
        <v>68</v>
      </c>
      <c r="K8" s="118" t="s">
        <v>48</v>
      </c>
      <c r="L8" s="26" t="s">
        <v>0</v>
      </c>
      <c r="M8" s="112" t="s">
        <v>68</v>
      </c>
      <c r="N8" s="118" t="s">
        <v>48</v>
      </c>
      <c r="O8" s="26" t="s">
        <v>0</v>
      </c>
      <c r="P8" s="112" t="s">
        <v>48</v>
      </c>
    </row>
    <row r="9" spans="1:18" x14ac:dyDescent="0.15">
      <c r="A9" s="30" t="s">
        <v>105</v>
      </c>
      <c r="B9" s="31" t="s">
        <v>121</v>
      </c>
      <c r="C9" s="32" t="s">
        <v>1</v>
      </c>
      <c r="D9" s="127" t="s">
        <v>80</v>
      </c>
      <c r="E9" s="79" t="s">
        <v>81</v>
      </c>
      <c r="F9" s="128" t="s">
        <v>69</v>
      </c>
      <c r="G9" s="128" t="s">
        <v>101</v>
      </c>
      <c r="H9" s="128" t="s">
        <v>49</v>
      </c>
      <c r="I9" s="79" t="s">
        <v>81</v>
      </c>
      <c r="J9" s="128" t="s">
        <v>69</v>
      </c>
      <c r="K9" s="128" t="s">
        <v>101</v>
      </c>
      <c r="L9" s="79" t="s">
        <v>81</v>
      </c>
      <c r="M9" s="129" t="s">
        <v>69</v>
      </c>
      <c r="N9" s="128" t="s">
        <v>101</v>
      </c>
      <c r="O9" s="79" t="s">
        <v>81</v>
      </c>
      <c r="P9" s="129" t="s">
        <v>101</v>
      </c>
    </row>
    <row r="10" spans="1:18" x14ac:dyDescent="0.15">
      <c r="A10" s="2" t="s">
        <v>13</v>
      </c>
      <c r="B10" s="130" t="s">
        <v>75</v>
      </c>
      <c r="C10" s="131" t="s">
        <v>243</v>
      </c>
      <c r="D10" s="132">
        <v>4846.4110000000001</v>
      </c>
      <c r="E10" s="38">
        <v>406408</v>
      </c>
      <c r="F10" s="133">
        <f>E10/O10</f>
        <v>4.3714610309776025E-2</v>
      </c>
      <c r="G10" s="134">
        <f>E10/D10</f>
        <v>83.857518481201865</v>
      </c>
      <c r="H10" s="135">
        <f>RANK(G10,$G$10:$G$203)</f>
        <v>42</v>
      </c>
      <c r="I10" s="80">
        <v>3206583</v>
      </c>
      <c r="J10" s="136">
        <f>I10/O10</f>
        <v>0.34491084395718719</v>
      </c>
      <c r="K10" s="33">
        <f>I10/D10</f>
        <v>661.64074817426751</v>
      </c>
      <c r="L10" s="80">
        <v>2393192</v>
      </c>
      <c r="M10" s="34">
        <f>L10/O10</f>
        <v>0.25741977440521224</v>
      </c>
      <c r="N10" s="137">
        <f>L10/D10</f>
        <v>493.80706671390436</v>
      </c>
      <c r="O10" s="80">
        <v>9296846</v>
      </c>
      <c r="P10" s="137">
        <f>O10/D10</f>
        <v>1918.2950022191678</v>
      </c>
      <c r="R10" s="22"/>
    </row>
    <row r="11" spans="1:18" x14ac:dyDescent="0.15">
      <c r="B11" s="130"/>
      <c r="C11" s="138" t="s">
        <v>158</v>
      </c>
      <c r="D11" s="139"/>
      <c r="E11" s="140"/>
      <c r="F11" s="141"/>
      <c r="G11" s="142"/>
      <c r="H11" s="143"/>
      <c r="I11" s="81"/>
      <c r="J11" s="144"/>
      <c r="K11" s="33"/>
      <c r="L11" s="145"/>
      <c r="M11" s="34"/>
      <c r="N11" s="146"/>
      <c r="O11" s="81"/>
      <c r="P11" s="146"/>
      <c r="R11" s="22"/>
    </row>
    <row r="12" spans="1:18" x14ac:dyDescent="0.15">
      <c r="A12" s="147" t="s">
        <v>135</v>
      </c>
      <c r="B12" s="30"/>
      <c r="C12" s="148" t="s">
        <v>176</v>
      </c>
      <c r="D12" s="149"/>
      <c r="E12" s="150"/>
      <c r="F12" s="151"/>
      <c r="G12" s="152"/>
      <c r="H12" s="153"/>
      <c r="I12" s="82"/>
      <c r="J12" s="154"/>
      <c r="K12" s="155"/>
      <c r="L12" s="156"/>
      <c r="M12" s="86"/>
      <c r="N12" s="157"/>
      <c r="O12" s="158"/>
      <c r="P12" s="159"/>
      <c r="R12" s="22"/>
    </row>
    <row r="13" spans="1:18" x14ac:dyDescent="0.15">
      <c r="A13" s="160" t="s">
        <v>21</v>
      </c>
      <c r="B13" s="147" t="s">
        <v>115</v>
      </c>
      <c r="C13" s="138" t="s">
        <v>244</v>
      </c>
      <c r="D13" s="139">
        <v>737.04600000000005</v>
      </c>
      <c r="E13" s="38">
        <v>408938</v>
      </c>
      <c r="F13" s="141">
        <f>E13/O13</f>
        <v>0.12052863799674023</v>
      </c>
      <c r="G13" s="142">
        <f>E13/D13</f>
        <v>554.83375528800093</v>
      </c>
      <c r="H13" s="135">
        <f>RANK(G13,$G$10:$G$203)</f>
        <v>1</v>
      </c>
      <c r="I13" s="83">
        <v>0</v>
      </c>
      <c r="J13" s="161">
        <v>0</v>
      </c>
      <c r="K13" s="162">
        <v>0</v>
      </c>
      <c r="L13" s="83">
        <v>0</v>
      </c>
      <c r="M13" s="163">
        <v>0</v>
      </c>
      <c r="N13" s="164">
        <v>0</v>
      </c>
      <c r="O13" s="80">
        <v>3392870</v>
      </c>
      <c r="P13" s="137">
        <f>O13/D13</f>
        <v>4603.3354770258566</v>
      </c>
      <c r="R13" s="96"/>
    </row>
    <row r="14" spans="1:18" x14ac:dyDescent="0.15">
      <c r="B14" s="147" t="s">
        <v>116</v>
      </c>
      <c r="C14" s="138"/>
      <c r="D14" s="139"/>
      <c r="E14" s="38"/>
      <c r="F14" s="146"/>
      <c r="G14" s="165"/>
      <c r="H14" s="143"/>
      <c r="I14" s="84"/>
      <c r="J14" s="166"/>
      <c r="K14" s="167"/>
      <c r="L14" s="168"/>
      <c r="M14" s="35"/>
      <c r="N14" s="169"/>
      <c r="O14" s="81"/>
      <c r="P14" s="146"/>
      <c r="R14" s="97"/>
    </row>
    <row r="15" spans="1:18" x14ac:dyDescent="0.15">
      <c r="B15" s="147" t="s">
        <v>117</v>
      </c>
      <c r="C15" s="138"/>
      <c r="D15" s="139"/>
      <c r="E15" s="38"/>
      <c r="F15" s="146"/>
      <c r="G15" s="165"/>
      <c r="H15" s="143"/>
      <c r="I15" s="84"/>
      <c r="J15" s="166"/>
      <c r="K15" s="167"/>
      <c r="L15" s="168"/>
      <c r="M15" s="35"/>
      <c r="N15" s="169"/>
      <c r="O15" s="81"/>
      <c r="P15" s="146"/>
      <c r="R15" s="97"/>
    </row>
    <row r="16" spans="1:18" x14ac:dyDescent="0.15">
      <c r="B16" s="147" t="s">
        <v>118</v>
      </c>
      <c r="C16" s="138"/>
      <c r="D16" s="139"/>
      <c r="E16" s="38"/>
      <c r="F16" s="146"/>
      <c r="G16" s="165"/>
      <c r="H16" s="143"/>
      <c r="I16" s="84"/>
      <c r="J16" s="166"/>
      <c r="K16" s="167"/>
      <c r="L16" s="168"/>
      <c r="M16" s="35"/>
      <c r="N16" s="169"/>
      <c r="O16" s="81"/>
      <c r="P16" s="146"/>
      <c r="R16" s="97"/>
    </row>
    <row r="17" spans="1:18" x14ac:dyDescent="0.15">
      <c r="B17" s="147" t="s">
        <v>119</v>
      </c>
      <c r="C17" s="138"/>
      <c r="D17" s="139"/>
      <c r="E17" s="38"/>
      <c r="F17" s="146"/>
      <c r="G17" s="165"/>
      <c r="H17" s="143"/>
      <c r="I17" s="84"/>
      <c r="J17" s="166"/>
      <c r="K17" s="167"/>
      <c r="L17" s="168"/>
      <c r="M17" s="35"/>
      <c r="N17" s="169"/>
      <c r="O17" s="81"/>
      <c r="P17" s="146"/>
      <c r="R17" s="97"/>
    </row>
    <row r="18" spans="1:18" x14ac:dyDescent="0.15">
      <c r="A18" s="170"/>
      <c r="B18" s="30" t="s">
        <v>137</v>
      </c>
      <c r="C18" s="171"/>
      <c r="D18" s="139"/>
      <c r="E18" s="38"/>
      <c r="F18" s="146"/>
      <c r="G18" s="165"/>
      <c r="H18" s="143"/>
      <c r="I18" s="84"/>
      <c r="J18" s="166"/>
      <c r="K18" s="167"/>
      <c r="L18" s="168"/>
      <c r="M18" s="86"/>
      <c r="N18" s="169"/>
      <c r="O18" s="82"/>
      <c r="P18" s="151"/>
      <c r="R18" s="97"/>
    </row>
    <row r="19" spans="1:18" x14ac:dyDescent="0.15">
      <c r="A19" s="3" t="s">
        <v>22</v>
      </c>
      <c r="B19" s="172" t="s">
        <v>7</v>
      </c>
      <c r="C19" s="131" t="s">
        <v>243</v>
      </c>
      <c r="D19" s="132">
        <v>6728.7830000000004</v>
      </c>
      <c r="E19" s="173">
        <v>575180</v>
      </c>
      <c r="F19" s="133">
        <f>E19/O19</f>
        <v>4.2846274482986821E-2</v>
      </c>
      <c r="G19" s="134">
        <f>E19/D19</f>
        <v>85.480539348645948</v>
      </c>
      <c r="H19" s="135">
        <f>RANK(G19,$G$10:$G$203)</f>
        <v>41</v>
      </c>
      <c r="I19" s="80">
        <v>3462413</v>
      </c>
      <c r="J19" s="136">
        <f>I19/O19</f>
        <v>0.25792186406248802</v>
      </c>
      <c r="K19" s="174">
        <f>I19/D19</f>
        <v>514.56749311131</v>
      </c>
      <c r="L19" s="175">
        <v>6317644</v>
      </c>
      <c r="M19" s="34">
        <f>L19/O19</f>
        <v>0.47061356255397407</v>
      </c>
      <c r="N19" s="176">
        <f>L19/D19</f>
        <v>938.89846053885219</v>
      </c>
      <c r="O19" s="80">
        <v>13424271</v>
      </c>
      <c r="P19" s="146">
        <f>O19/D19</f>
        <v>1995.0518541019972</v>
      </c>
      <c r="R19" s="22"/>
    </row>
    <row r="20" spans="1:18" x14ac:dyDescent="0.15">
      <c r="A20" s="1"/>
      <c r="B20" s="2"/>
      <c r="C20" s="177" t="s">
        <v>89</v>
      </c>
      <c r="D20" s="139"/>
      <c r="E20" s="38"/>
      <c r="F20" s="146"/>
      <c r="G20" s="165"/>
      <c r="H20" s="143"/>
      <c r="I20" s="81"/>
      <c r="J20" s="142"/>
      <c r="K20" s="178"/>
      <c r="L20" s="179"/>
      <c r="M20" s="180"/>
      <c r="N20" s="181"/>
      <c r="O20" s="81"/>
      <c r="P20" s="146"/>
      <c r="R20" s="22"/>
    </row>
    <row r="21" spans="1:18" x14ac:dyDescent="0.15">
      <c r="A21" s="147" t="s">
        <v>134</v>
      </c>
      <c r="B21" s="36"/>
      <c r="C21" s="182"/>
      <c r="D21" s="139"/>
      <c r="E21" s="38"/>
      <c r="F21" s="146"/>
      <c r="G21" s="165"/>
      <c r="H21" s="143"/>
      <c r="I21" s="81"/>
      <c r="J21" s="142"/>
      <c r="K21" s="178"/>
      <c r="L21" s="179"/>
      <c r="M21" s="180"/>
      <c r="N21" s="181"/>
      <c r="O21" s="81"/>
      <c r="P21" s="146"/>
      <c r="R21" s="22"/>
    </row>
    <row r="22" spans="1:18" x14ac:dyDescent="0.15">
      <c r="A22" s="183" t="s">
        <v>132</v>
      </c>
      <c r="B22" s="184"/>
      <c r="C22" s="36"/>
      <c r="D22" s="149"/>
      <c r="E22" s="185"/>
      <c r="F22" s="151"/>
      <c r="G22" s="152"/>
      <c r="H22" s="186"/>
      <c r="I22" s="82"/>
      <c r="J22" s="154"/>
      <c r="K22" s="155"/>
      <c r="L22" s="187"/>
      <c r="M22" s="188"/>
      <c r="N22" s="189"/>
      <c r="O22" s="82"/>
      <c r="P22" s="151"/>
      <c r="R22" s="22"/>
    </row>
    <row r="23" spans="1:18" x14ac:dyDescent="0.15">
      <c r="A23" s="2" t="s">
        <v>23</v>
      </c>
      <c r="B23" s="147" t="s">
        <v>57</v>
      </c>
      <c r="C23" s="131" t="s">
        <v>244</v>
      </c>
      <c r="D23" s="139">
        <v>2966.835</v>
      </c>
      <c r="E23" s="38">
        <v>398493</v>
      </c>
      <c r="F23" s="141">
        <f>E23/O23</f>
        <v>4.4687519414460981E-2</v>
      </c>
      <c r="G23" s="142">
        <f>E23/D23</f>
        <v>134.31586185278252</v>
      </c>
      <c r="H23" s="135">
        <f>RANK(G23,$G$10:$G$203)</f>
        <v>23</v>
      </c>
      <c r="I23" s="81">
        <v>2602160</v>
      </c>
      <c r="J23" s="144">
        <f>I23/O23</f>
        <v>0.29180958139674668</v>
      </c>
      <c r="K23" s="33">
        <f>I23/D23</f>
        <v>877.08281721093351</v>
      </c>
      <c r="L23" s="81">
        <v>3130274</v>
      </c>
      <c r="M23" s="34">
        <f>L23/O23</f>
        <v>0.35103296707240134</v>
      </c>
      <c r="N23" s="146">
        <f>L23/D23</f>
        <v>1055.0886719349071</v>
      </c>
      <c r="O23" s="81">
        <v>8917322</v>
      </c>
      <c r="P23" s="146">
        <f>O23/D23</f>
        <v>3005.6683300554296</v>
      </c>
      <c r="R23" s="22"/>
    </row>
    <row r="24" spans="1:18" x14ac:dyDescent="0.15">
      <c r="B24" s="147" t="s">
        <v>58</v>
      </c>
      <c r="C24" s="138"/>
      <c r="D24" s="139"/>
      <c r="E24" s="38"/>
      <c r="F24" s="146"/>
      <c r="G24" s="165"/>
      <c r="H24" s="143"/>
      <c r="I24" s="81"/>
      <c r="J24" s="142"/>
      <c r="K24" s="178"/>
      <c r="L24" s="81"/>
      <c r="M24" s="35"/>
      <c r="N24" s="190"/>
      <c r="O24" s="81"/>
      <c r="P24" s="146"/>
      <c r="R24" s="22"/>
    </row>
    <row r="25" spans="1:18" x14ac:dyDescent="0.15">
      <c r="B25" s="147" t="s">
        <v>59</v>
      </c>
      <c r="C25" s="138"/>
      <c r="D25" s="139"/>
      <c r="E25" s="38"/>
      <c r="F25" s="146"/>
      <c r="G25" s="165"/>
      <c r="H25" s="143"/>
      <c r="I25" s="81"/>
      <c r="J25" s="142"/>
      <c r="K25" s="178"/>
      <c r="L25" s="81"/>
      <c r="M25" s="35"/>
      <c r="N25" s="190"/>
      <c r="O25" s="81"/>
      <c r="P25" s="146"/>
      <c r="R25" s="22"/>
    </row>
    <row r="26" spans="1:18" x14ac:dyDescent="0.15">
      <c r="A26" s="147" t="s">
        <v>135</v>
      </c>
      <c r="B26" s="36"/>
      <c r="C26" s="182"/>
      <c r="D26" s="139"/>
      <c r="E26" s="38"/>
      <c r="F26" s="146"/>
      <c r="G26" s="165"/>
      <c r="H26" s="143"/>
      <c r="I26" s="81"/>
      <c r="J26" s="142"/>
      <c r="K26" s="178"/>
      <c r="L26" s="81"/>
      <c r="M26" s="191"/>
      <c r="N26" s="190"/>
      <c r="O26" s="81"/>
      <c r="P26" s="146"/>
      <c r="R26" s="22"/>
    </row>
    <row r="27" spans="1:18" x14ac:dyDescent="0.15">
      <c r="A27" s="3" t="s">
        <v>24</v>
      </c>
      <c r="B27" s="172" t="s">
        <v>4</v>
      </c>
      <c r="C27" s="131" t="s">
        <v>245</v>
      </c>
      <c r="D27" s="132">
        <v>38792.290999999997</v>
      </c>
      <c r="E27" s="80">
        <v>8858498</v>
      </c>
      <c r="F27" s="133">
        <f>E27/O27</f>
        <v>6.4130816035045973E-2</v>
      </c>
      <c r="G27" s="134">
        <f>E27/D27</f>
        <v>228.35717539858629</v>
      </c>
      <c r="H27" s="135">
        <f>RANK(G27,$G$10:$G$203)</f>
        <v>10</v>
      </c>
      <c r="I27" s="80">
        <v>67995549</v>
      </c>
      <c r="J27" s="136">
        <f>I27/O27</f>
        <v>0.49225162596649619</v>
      </c>
      <c r="K27" s="174">
        <f>I27/D27</f>
        <v>1752.8108613126253</v>
      </c>
      <c r="L27" s="80">
        <v>37224077</v>
      </c>
      <c r="M27" s="192">
        <f>L27/O27</f>
        <v>0.26948252786887644</v>
      </c>
      <c r="N27" s="137">
        <f>L27/D27</f>
        <v>959.57408135549417</v>
      </c>
      <c r="O27" s="80">
        <v>138131690</v>
      </c>
      <c r="P27" s="137">
        <f>O27/D27</f>
        <v>3560.8025831730333</v>
      </c>
      <c r="R27" s="22"/>
    </row>
    <row r="28" spans="1:18" x14ac:dyDescent="0.15">
      <c r="B28" s="193"/>
      <c r="C28" s="138" t="s">
        <v>246</v>
      </c>
      <c r="D28" s="139"/>
      <c r="E28" s="38"/>
      <c r="F28" s="146"/>
      <c r="G28" s="165"/>
      <c r="H28" s="143"/>
      <c r="I28" s="81"/>
      <c r="J28" s="142"/>
      <c r="K28" s="178"/>
      <c r="L28" s="81"/>
      <c r="M28" s="35"/>
      <c r="N28" s="190"/>
      <c r="O28" s="81"/>
      <c r="P28" s="146"/>
      <c r="R28" s="22"/>
    </row>
    <row r="29" spans="1:18" x14ac:dyDescent="0.15">
      <c r="A29" s="148" t="s">
        <v>133</v>
      </c>
      <c r="B29" s="184"/>
      <c r="C29" s="138" t="s">
        <v>149</v>
      </c>
      <c r="D29" s="139"/>
      <c r="E29" s="38"/>
      <c r="F29" s="146"/>
      <c r="G29" s="165"/>
      <c r="H29" s="143"/>
      <c r="I29" s="81"/>
      <c r="J29" s="142"/>
      <c r="K29" s="178"/>
      <c r="L29" s="81"/>
      <c r="M29" s="35"/>
      <c r="N29" s="190"/>
      <c r="O29" s="81"/>
      <c r="P29" s="146"/>
      <c r="R29" s="22"/>
    </row>
    <row r="30" spans="1:18" x14ac:dyDescent="0.15">
      <c r="A30" s="3" t="s">
        <v>25</v>
      </c>
      <c r="B30" s="172" t="s">
        <v>3</v>
      </c>
      <c r="C30" s="131" t="s">
        <v>243</v>
      </c>
      <c r="D30" s="132">
        <v>5355.5879999999997</v>
      </c>
      <c r="E30" s="173">
        <v>717506</v>
      </c>
      <c r="F30" s="133">
        <f>E30/O30</f>
        <v>6.1036320858322571E-2</v>
      </c>
      <c r="G30" s="134">
        <f>E30/D30</f>
        <v>133.97333775488332</v>
      </c>
      <c r="H30" s="135">
        <f>RANK(G30,$G$10:$G$203)</f>
        <v>24</v>
      </c>
      <c r="I30" s="80">
        <v>5658457</v>
      </c>
      <c r="J30" s="136">
        <f>I30/O30</f>
        <v>0.48134983821044197</v>
      </c>
      <c r="K30" s="174">
        <f>I30/D30</f>
        <v>1056.5519603076264</v>
      </c>
      <c r="L30" s="80">
        <v>2615601</v>
      </c>
      <c r="M30" s="192">
        <f>L30/O30</f>
        <v>0.22250219771451302</v>
      </c>
      <c r="N30" s="137">
        <f>L30/D30</f>
        <v>488.38726952110585</v>
      </c>
      <c r="O30" s="80">
        <v>11755394</v>
      </c>
      <c r="P30" s="137">
        <f>O30/D30</f>
        <v>2194.9772835401081</v>
      </c>
      <c r="R30" s="22"/>
    </row>
    <row r="31" spans="1:18" x14ac:dyDescent="0.15">
      <c r="A31" s="148" t="s">
        <v>133</v>
      </c>
      <c r="B31" s="184"/>
      <c r="C31" s="148" t="s">
        <v>163</v>
      </c>
      <c r="D31" s="149"/>
      <c r="E31" s="185"/>
      <c r="F31" s="151"/>
      <c r="G31" s="152"/>
      <c r="H31" s="186"/>
      <c r="I31" s="82"/>
      <c r="J31" s="154"/>
      <c r="K31" s="155"/>
      <c r="L31" s="82"/>
      <c r="M31" s="86"/>
      <c r="N31" s="157"/>
      <c r="O31" s="82"/>
      <c r="P31" s="151"/>
      <c r="R31" s="22"/>
    </row>
    <row r="32" spans="1:18" x14ac:dyDescent="0.15">
      <c r="A32" s="1" t="s">
        <v>60</v>
      </c>
      <c r="B32" s="194">
        <v>7.4999999999999997E-2</v>
      </c>
      <c r="C32" s="131" t="s">
        <v>243</v>
      </c>
      <c r="D32" s="139">
        <v>3594.7620000000002</v>
      </c>
      <c r="E32" s="38">
        <v>627358</v>
      </c>
      <c r="F32" s="141">
        <f>E32/O32</f>
        <v>3.9363041514914723E-2</v>
      </c>
      <c r="G32" s="142">
        <f>E32/D32</f>
        <v>174.52003776606071</v>
      </c>
      <c r="H32" s="135">
        <f>RANK(G32,$G$10:$G$203)</f>
        <v>14</v>
      </c>
      <c r="I32" s="81">
        <v>7772602</v>
      </c>
      <c r="J32" s="144">
        <f>I32/O32</f>
        <v>0.4876852693436749</v>
      </c>
      <c r="K32" s="33">
        <f>I32/D32</f>
        <v>2162.2021151887106</v>
      </c>
      <c r="L32" s="81">
        <v>3981362</v>
      </c>
      <c r="M32" s="34">
        <f>L32/O32</f>
        <v>0.24980715586938226</v>
      </c>
      <c r="N32" s="146">
        <f>L32/D32</f>
        <v>1107.5453673984537</v>
      </c>
      <c r="O32" s="80">
        <v>15937742</v>
      </c>
      <c r="P32" s="146">
        <f>O32/D32</f>
        <v>4433.6014456589892</v>
      </c>
      <c r="R32" s="22"/>
    </row>
    <row r="33" spans="1:18" x14ac:dyDescent="0.15">
      <c r="A33" s="195" t="s">
        <v>210</v>
      </c>
      <c r="C33" s="138" t="s">
        <v>94</v>
      </c>
      <c r="D33" s="139"/>
      <c r="E33" s="38"/>
      <c r="F33" s="141"/>
      <c r="G33" s="165"/>
      <c r="H33" s="143"/>
      <c r="I33" s="81"/>
      <c r="J33" s="144"/>
      <c r="K33" s="178"/>
      <c r="L33" s="81"/>
      <c r="M33" s="34"/>
      <c r="N33" s="190"/>
      <c r="O33" s="81"/>
      <c r="P33" s="146"/>
      <c r="R33" s="22"/>
    </row>
    <row r="34" spans="1:18" x14ac:dyDescent="0.15">
      <c r="A34" s="195" t="s">
        <v>153</v>
      </c>
      <c r="C34" s="138"/>
      <c r="D34" s="139"/>
      <c r="E34" s="38"/>
      <c r="F34" s="141"/>
      <c r="G34" s="165"/>
      <c r="H34" s="143"/>
      <c r="I34" s="81"/>
      <c r="J34" s="144"/>
      <c r="K34" s="178"/>
      <c r="L34" s="81"/>
      <c r="M34" s="34"/>
      <c r="N34" s="190"/>
      <c r="O34" s="81"/>
      <c r="P34" s="146"/>
      <c r="R34" s="22"/>
    </row>
    <row r="35" spans="1:18" x14ac:dyDescent="0.15">
      <c r="A35" s="19" t="s">
        <v>201</v>
      </c>
      <c r="C35" s="138"/>
      <c r="D35" s="139"/>
      <c r="E35" s="38"/>
      <c r="F35" s="141"/>
      <c r="G35" s="165"/>
      <c r="H35" s="143"/>
      <c r="I35" s="81"/>
      <c r="J35" s="144"/>
      <c r="K35" s="178"/>
      <c r="L35" s="81"/>
      <c r="M35" s="34"/>
      <c r="N35" s="190"/>
      <c r="O35" s="81"/>
      <c r="P35" s="146"/>
      <c r="R35" s="22"/>
    </row>
    <row r="36" spans="1:18" x14ac:dyDescent="0.15">
      <c r="A36" s="196" t="s">
        <v>136</v>
      </c>
      <c r="B36" s="91"/>
      <c r="C36" s="197"/>
      <c r="D36" s="139"/>
      <c r="E36" s="38"/>
      <c r="F36" s="146"/>
      <c r="G36" s="165"/>
      <c r="H36" s="143"/>
      <c r="I36" s="81"/>
      <c r="J36" s="142"/>
      <c r="K36" s="178"/>
      <c r="L36" s="81"/>
      <c r="M36" s="35"/>
      <c r="N36" s="190"/>
      <c r="O36" s="81"/>
      <c r="P36" s="146"/>
      <c r="R36" s="22"/>
    </row>
    <row r="37" spans="1:18" x14ac:dyDescent="0.15">
      <c r="A37" s="3" t="s">
        <v>26</v>
      </c>
      <c r="B37" s="172" t="s">
        <v>5</v>
      </c>
      <c r="C37" s="131" t="s">
        <v>90</v>
      </c>
      <c r="D37" s="132">
        <v>935.96799999999996</v>
      </c>
      <c r="E37" s="173">
        <v>278872</v>
      </c>
      <c r="F37" s="133">
        <f>E37/O37</f>
        <v>8.7801373289645476E-2</v>
      </c>
      <c r="G37" s="134">
        <f>E37/D37</f>
        <v>297.95035727717186</v>
      </c>
      <c r="H37" s="135">
        <f>RANK(G37,$G$10:$G$203)</f>
        <v>6</v>
      </c>
      <c r="I37" s="80">
        <v>1040341</v>
      </c>
      <c r="J37" s="136">
        <f>I37/O37</f>
        <v>0.32754585791876945</v>
      </c>
      <c r="K37" s="174">
        <f>I37/D37</f>
        <v>1111.5134278094979</v>
      </c>
      <c r="L37" s="198">
        <v>0</v>
      </c>
      <c r="M37" s="199">
        <f>L37/O37</f>
        <v>0</v>
      </c>
      <c r="N37" s="200">
        <v>0</v>
      </c>
      <c r="O37" s="80">
        <v>3176169</v>
      </c>
      <c r="P37" s="137">
        <f>O37/D37</f>
        <v>3393.4589644090397</v>
      </c>
      <c r="R37" s="96"/>
    </row>
    <row r="38" spans="1:18" x14ac:dyDescent="0.15">
      <c r="A38" s="1"/>
      <c r="B38" s="2"/>
      <c r="C38" s="138" t="s">
        <v>112</v>
      </c>
      <c r="D38" s="139"/>
      <c r="E38" s="38"/>
      <c r="F38" s="141"/>
      <c r="G38" s="165"/>
      <c r="H38" s="143"/>
      <c r="I38" s="81"/>
      <c r="J38" s="144"/>
      <c r="K38" s="178"/>
      <c r="L38" s="84"/>
      <c r="M38" s="34"/>
      <c r="N38" s="169"/>
      <c r="O38" s="81"/>
      <c r="P38" s="146"/>
      <c r="R38" s="97"/>
    </row>
    <row r="39" spans="1:18" x14ac:dyDescent="0.15">
      <c r="A39" s="1"/>
      <c r="B39" s="2"/>
      <c r="C39" s="138" t="s">
        <v>154</v>
      </c>
      <c r="D39" s="139"/>
      <c r="E39" s="38"/>
      <c r="F39" s="146"/>
      <c r="G39" s="165"/>
      <c r="H39" s="143"/>
      <c r="I39" s="81"/>
      <c r="J39" s="142"/>
      <c r="K39" s="178"/>
      <c r="L39" s="168"/>
      <c r="M39" s="35"/>
      <c r="N39" s="169"/>
      <c r="O39" s="81"/>
      <c r="P39" s="146"/>
      <c r="R39" s="97"/>
    </row>
    <row r="40" spans="1:18" x14ac:dyDescent="0.15">
      <c r="A40" s="1"/>
      <c r="C40" s="138" t="s">
        <v>155</v>
      </c>
      <c r="D40" s="139"/>
      <c r="E40" s="38"/>
      <c r="F40" s="146"/>
      <c r="G40" s="165"/>
      <c r="H40" s="143"/>
      <c r="I40" s="81"/>
      <c r="J40" s="142"/>
      <c r="K40" s="178"/>
      <c r="L40" s="168"/>
      <c r="M40" s="35"/>
      <c r="N40" s="169"/>
      <c r="O40" s="81"/>
      <c r="P40" s="146"/>
      <c r="R40" s="97"/>
    </row>
    <row r="41" spans="1:18" x14ac:dyDescent="0.15">
      <c r="A41" s="1"/>
      <c r="B41" s="130"/>
      <c r="C41" s="138" t="s">
        <v>122</v>
      </c>
      <c r="D41" s="139"/>
      <c r="E41" s="38"/>
      <c r="F41" s="146"/>
      <c r="G41" s="165"/>
      <c r="H41" s="143"/>
      <c r="I41" s="81"/>
      <c r="J41" s="142"/>
      <c r="K41" s="178"/>
      <c r="L41" s="168"/>
      <c r="M41" s="35"/>
      <c r="N41" s="169"/>
      <c r="O41" s="81"/>
      <c r="P41" s="146"/>
      <c r="R41" s="97"/>
    </row>
    <row r="42" spans="1:18" x14ac:dyDescent="0.15">
      <c r="A42" s="1"/>
      <c r="B42" s="193"/>
      <c r="C42" s="138" t="s">
        <v>179</v>
      </c>
      <c r="D42" s="139"/>
      <c r="E42" s="38"/>
      <c r="F42" s="146"/>
      <c r="G42" s="165"/>
      <c r="H42" s="143"/>
      <c r="I42" s="81"/>
      <c r="J42" s="142"/>
      <c r="K42" s="178"/>
      <c r="L42" s="168"/>
      <c r="M42" s="35"/>
      <c r="N42" s="169"/>
      <c r="O42" s="81"/>
      <c r="P42" s="146"/>
      <c r="R42" s="97"/>
    </row>
    <row r="43" spans="1:18" x14ac:dyDescent="0.15">
      <c r="A43" s="91"/>
      <c r="B43" s="30" t="s">
        <v>137</v>
      </c>
      <c r="C43" s="148" t="s">
        <v>180</v>
      </c>
      <c r="D43" s="149"/>
      <c r="E43" s="185"/>
      <c r="F43" s="151"/>
      <c r="G43" s="152"/>
      <c r="H43" s="186"/>
      <c r="I43" s="82"/>
      <c r="J43" s="154"/>
      <c r="K43" s="155"/>
      <c r="L43" s="201"/>
      <c r="M43" s="86"/>
      <c r="N43" s="202"/>
      <c r="O43" s="82"/>
      <c r="P43" s="151"/>
      <c r="R43" s="97"/>
    </row>
    <row r="44" spans="1:18" x14ac:dyDescent="0.15">
      <c r="A44" s="1" t="s">
        <v>27</v>
      </c>
      <c r="B44" s="130" t="s">
        <v>127</v>
      </c>
      <c r="C44" s="131" t="s">
        <v>279</v>
      </c>
      <c r="D44" s="139">
        <v>19905.569</v>
      </c>
      <c r="E44" s="38">
        <v>2043750</v>
      </c>
      <c r="F44" s="141">
        <f>E44/O44</f>
        <v>5.6246494140539532E-2</v>
      </c>
      <c r="G44" s="142">
        <f>E44/D44</f>
        <v>102.67227226712284</v>
      </c>
      <c r="H44" s="203">
        <f>RANK(G44,$G$10:$G$203)</f>
        <v>34</v>
      </c>
      <c r="I44" s="83">
        <v>0</v>
      </c>
      <c r="J44" s="204">
        <f>I44/O44</f>
        <v>0</v>
      </c>
      <c r="K44" s="162">
        <v>0</v>
      </c>
      <c r="L44" s="81">
        <v>21480910</v>
      </c>
      <c r="M44" s="34">
        <f>L44/O44</f>
        <v>0.5911808579564316</v>
      </c>
      <c r="N44" s="146">
        <f>L44/D44</f>
        <v>1079.140716851651</v>
      </c>
      <c r="O44" s="81">
        <v>36335598</v>
      </c>
      <c r="P44" s="146">
        <f>O44/D44</f>
        <v>1825.3986108108741</v>
      </c>
      <c r="R44" s="22"/>
    </row>
    <row r="45" spans="1:18" x14ac:dyDescent="0.15">
      <c r="A45" s="1"/>
      <c r="B45" s="130" t="s">
        <v>202</v>
      </c>
      <c r="C45" s="138"/>
      <c r="D45" s="139"/>
      <c r="E45" s="38"/>
      <c r="F45" s="141"/>
      <c r="G45" s="165"/>
      <c r="H45" s="143"/>
      <c r="I45" s="83"/>
      <c r="J45" s="204"/>
      <c r="K45" s="205"/>
      <c r="L45" s="81"/>
      <c r="M45" s="34"/>
      <c r="N45" s="190"/>
      <c r="O45" s="81"/>
      <c r="P45" s="146"/>
      <c r="R45" s="22"/>
    </row>
    <row r="46" spans="1:18" x14ac:dyDescent="0.15">
      <c r="A46" s="147" t="s">
        <v>203</v>
      </c>
      <c r="B46" s="36"/>
      <c r="C46" s="182"/>
      <c r="D46" s="149"/>
      <c r="E46" s="185"/>
      <c r="F46" s="151"/>
      <c r="G46" s="152"/>
      <c r="H46" s="186"/>
      <c r="I46" s="85"/>
      <c r="J46" s="206"/>
      <c r="K46" s="207"/>
      <c r="L46" s="82"/>
      <c r="M46" s="35"/>
      <c r="N46" s="157"/>
      <c r="O46" s="81"/>
      <c r="P46" s="146"/>
      <c r="R46" s="22"/>
    </row>
    <row r="47" spans="1:18" x14ac:dyDescent="0.15">
      <c r="A47" s="3" t="s">
        <v>28</v>
      </c>
      <c r="B47" s="172" t="s">
        <v>6</v>
      </c>
      <c r="C47" s="131" t="s">
        <v>279</v>
      </c>
      <c r="D47" s="132">
        <v>10097.132</v>
      </c>
      <c r="E47" s="173">
        <v>943806</v>
      </c>
      <c r="F47" s="133">
        <f>E47/O47</f>
        <v>5.0692946909224268E-2</v>
      </c>
      <c r="G47" s="134">
        <f>E47/D47</f>
        <v>93.472681153420595</v>
      </c>
      <c r="H47" s="135">
        <f>RANK(G47,$G$10:$G$203)</f>
        <v>37</v>
      </c>
      <c r="I47" s="80">
        <v>8965572</v>
      </c>
      <c r="J47" s="136">
        <f>I47/O47</f>
        <v>0.4815515745892987</v>
      </c>
      <c r="K47" s="174">
        <f>I47/D47</f>
        <v>887.93253371353376</v>
      </c>
      <c r="L47" s="80">
        <v>5125502</v>
      </c>
      <c r="M47" s="192">
        <f>L47/O47</f>
        <v>0.27529683088380746</v>
      </c>
      <c r="N47" s="137">
        <f>L47/D47</f>
        <v>507.61958940419913</v>
      </c>
      <c r="O47" s="80">
        <v>18618093</v>
      </c>
      <c r="P47" s="137">
        <f>O47/D47</f>
        <v>1843.8991388841901</v>
      </c>
      <c r="R47" s="22"/>
    </row>
    <row r="48" spans="1:18" x14ac:dyDescent="0.15">
      <c r="A48" s="148" t="s">
        <v>133</v>
      </c>
      <c r="B48" s="184"/>
      <c r="C48" s="208"/>
      <c r="D48" s="149"/>
      <c r="E48" s="185"/>
      <c r="F48" s="151"/>
      <c r="G48" s="152"/>
      <c r="H48" s="186"/>
      <c r="I48" s="82"/>
      <c r="J48" s="154"/>
      <c r="K48" s="155"/>
      <c r="L48" s="82"/>
      <c r="M48" s="35"/>
      <c r="N48" s="157"/>
      <c r="O48" s="82"/>
      <c r="P48" s="151"/>
      <c r="R48" s="22"/>
    </row>
    <row r="49" spans="1:18" x14ac:dyDescent="0.15">
      <c r="A49" s="1" t="s">
        <v>29</v>
      </c>
      <c r="B49" s="147" t="s">
        <v>52</v>
      </c>
      <c r="C49" s="138" t="s">
        <v>142</v>
      </c>
      <c r="D49" s="139">
        <v>1420.2570000000001</v>
      </c>
      <c r="E49" s="38">
        <v>126045</v>
      </c>
      <c r="F49" s="133">
        <f>E49/O49</f>
        <v>2.0824263831833063E-2</v>
      </c>
      <c r="G49" s="142">
        <f>E49/D49</f>
        <v>88.748022364966332</v>
      </c>
      <c r="H49" s="135">
        <f>RANK(G49,$G$10:$G$203)</f>
        <v>40</v>
      </c>
      <c r="I49" s="81">
        <v>1745461</v>
      </c>
      <c r="J49" s="136">
        <f>I49/O49</f>
        <v>0.28837272697984978</v>
      </c>
      <c r="K49" s="33">
        <f>I49/D49</f>
        <v>1228.9754600751835</v>
      </c>
      <c r="L49" s="81">
        <v>2825041</v>
      </c>
      <c r="M49" s="192">
        <f>L49/O49</f>
        <v>0.46673330254865725</v>
      </c>
      <c r="N49" s="146">
        <f>L49/D49</f>
        <v>1989.1054928791057</v>
      </c>
      <c r="O49" s="80">
        <v>6052795</v>
      </c>
      <c r="P49" s="146">
        <f>O49/D49</f>
        <v>4261.7603715383902</v>
      </c>
      <c r="R49" s="22"/>
    </row>
    <row r="50" spans="1:18" x14ac:dyDescent="0.15">
      <c r="A50" s="1"/>
      <c r="B50" s="147" t="s">
        <v>53</v>
      </c>
      <c r="C50" s="138" t="s">
        <v>143</v>
      </c>
      <c r="D50" s="139"/>
      <c r="E50" s="38"/>
      <c r="F50" s="141"/>
      <c r="G50" s="165"/>
      <c r="H50" s="143"/>
      <c r="I50" s="81"/>
      <c r="J50" s="144"/>
      <c r="K50" s="178"/>
      <c r="L50" s="81"/>
      <c r="M50" s="34"/>
      <c r="N50" s="190"/>
      <c r="O50" s="81"/>
      <c r="P50" s="146"/>
      <c r="R50" s="22"/>
    </row>
    <row r="51" spans="1:18" x14ac:dyDescent="0.15">
      <c r="A51" s="1"/>
      <c r="B51" s="147"/>
      <c r="C51" s="138" t="s">
        <v>158</v>
      </c>
      <c r="D51" s="139"/>
      <c r="E51" s="38"/>
      <c r="F51" s="141"/>
      <c r="G51" s="165"/>
      <c r="H51" s="143"/>
      <c r="I51" s="81"/>
      <c r="J51" s="144"/>
      <c r="K51" s="178"/>
      <c r="L51" s="81"/>
      <c r="M51" s="34"/>
      <c r="N51" s="190"/>
      <c r="O51" s="81"/>
      <c r="P51" s="146"/>
      <c r="R51" s="22"/>
    </row>
    <row r="52" spans="1:18" x14ac:dyDescent="0.15">
      <c r="A52" s="1"/>
      <c r="B52" s="30" t="s">
        <v>137</v>
      </c>
      <c r="C52" s="138" t="s">
        <v>104</v>
      </c>
      <c r="D52" s="139"/>
      <c r="E52" s="38"/>
      <c r="F52" s="146"/>
      <c r="G52" s="165"/>
      <c r="H52" s="143"/>
      <c r="I52" s="81"/>
      <c r="J52" s="142"/>
      <c r="K52" s="178"/>
      <c r="L52" s="81"/>
      <c r="M52" s="35"/>
      <c r="N52" s="190"/>
      <c r="O52" s="81"/>
      <c r="P52" s="146"/>
      <c r="R52" s="22"/>
    </row>
    <row r="53" spans="1:18" x14ac:dyDescent="0.15">
      <c r="A53" s="3" t="s">
        <v>30</v>
      </c>
      <c r="B53" s="172" t="s">
        <v>181</v>
      </c>
      <c r="C53" s="131" t="s">
        <v>243</v>
      </c>
      <c r="D53" s="132">
        <v>1634.806</v>
      </c>
      <c r="E53" s="173">
        <v>190002</v>
      </c>
      <c r="F53" s="133">
        <f>E53/O53</f>
        <v>5.178263948052203E-2</v>
      </c>
      <c r="G53" s="134">
        <f>E53/D53</f>
        <v>116.2229646820479</v>
      </c>
      <c r="H53" s="135">
        <f>RANK(G53,$G$10:$G$203)</f>
        <v>29</v>
      </c>
      <c r="I53" s="80">
        <v>1338075</v>
      </c>
      <c r="J53" s="136">
        <f>I53/O53</f>
        <v>0.36467539985315689</v>
      </c>
      <c r="K53" s="174">
        <f>I53/D53</f>
        <v>818.49161307213205</v>
      </c>
      <c r="L53" s="80">
        <v>1373666</v>
      </c>
      <c r="M53" s="192">
        <f>L53/O53</f>
        <v>0.37437527628472739</v>
      </c>
      <c r="N53" s="137">
        <f>L53/D53</f>
        <v>840.26239199024224</v>
      </c>
      <c r="O53" s="80">
        <v>3669222</v>
      </c>
      <c r="P53" s="137">
        <f>O53/D53</f>
        <v>2244.4387896790199</v>
      </c>
      <c r="R53" s="22"/>
    </row>
    <row r="54" spans="1:18" x14ac:dyDescent="0.15">
      <c r="A54" s="1"/>
      <c r="B54" s="193"/>
      <c r="C54" s="138" t="s">
        <v>151</v>
      </c>
      <c r="D54" s="139"/>
      <c r="E54" s="140"/>
      <c r="F54" s="141"/>
      <c r="G54" s="165"/>
      <c r="H54" s="143"/>
      <c r="I54" s="81"/>
      <c r="J54" s="144"/>
      <c r="K54" s="178"/>
      <c r="L54" s="81"/>
      <c r="M54" s="34"/>
      <c r="N54" s="190"/>
      <c r="O54" s="209"/>
      <c r="P54" s="190"/>
      <c r="R54" s="22"/>
    </row>
    <row r="55" spans="1:18" x14ac:dyDescent="0.15">
      <c r="A55" s="1"/>
      <c r="B55" s="193"/>
      <c r="C55" s="138" t="s">
        <v>144</v>
      </c>
      <c r="D55" s="139"/>
      <c r="E55" s="140"/>
      <c r="F55" s="146"/>
      <c r="G55" s="165"/>
      <c r="H55" s="143"/>
      <c r="I55" s="81"/>
      <c r="J55" s="142"/>
      <c r="K55" s="178"/>
      <c r="L55" s="81"/>
      <c r="M55" s="35"/>
      <c r="N55" s="190"/>
      <c r="O55" s="209"/>
      <c r="P55" s="190"/>
      <c r="R55" s="22"/>
    </row>
    <row r="56" spans="1:18" x14ac:dyDescent="0.15">
      <c r="A56" s="1"/>
      <c r="B56" s="193"/>
      <c r="C56" s="138" t="s">
        <v>164</v>
      </c>
      <c r="D56" s="139"/>
      <c r="E56" s="140"/>
      <c r="F56" s="146"/>
      <c r="G56" s="165"/>
      <c r="H56" s="143"/>
      <c r="I56" s="81"/>
      <c r="J56" s="142"/>
      <c r="K56" s="178"/>
      <c r="L56" s="81"/>
      <c r="M56" s="35"/>
      <c r="N56" s="190"/>
      <c r="O56" s="209"/>
      <c r="P56" s="190"/>
      <c r="R56" s="22"/>
    </row>
    <row r="57" spans="1:18" x14ac:dyDescent="0.15">
      <c r="A57" s="1"/>
      <c r="B57" s="193"/>
      <c r="C57" s="138" t="s">
        <v>163</v>
      </c>
      <c r="D57" s="139"/>
      <c r="E57" s="140"/>
      <c r="F57" s="146"/>
      <c r="G57" s="165"/>
      <c r="H57" s="143"/>
      <c r="I57" s="81"/>
      <c r="J57" s="142"/>
      <c r="K57" s="178"/>
      <c r="L57" s="81"/>
      <c r="M57" s="35"/>
      <c r="N57" s="190"/>
      <c r="O57" s="209"/>
      <c r="P57" s="190"/>
      <c r="R57" s="22"/>
    </row>
    <row r="58" spans="1:18" x14ac:dyDescent="0.15">
      <c r="A58" s="147" t="s">
        <v>135</v>
      </c>
      <c r="B58" s="36"/>
      <c r="C58" s="182"/>
      <c r="D58" s="139"/>
      <c r="E58" s="140"/>
      <c r="F58" s="146"/>
      <c r="G58" s="165"/>
      <c r="H58" s="143"/>
      <c r="I58" s="81"/>
      <c r="J58" s="142"/>
      <c r="K58" s="178"/>
      <c r="L58" s="81"/>
      <c r="M58" s="35"/>
      <c r="N58" s="190"/>
      <c r="O58" s="209"/>
      <c r="P58" s="190"/>
      <c r="R58" s="22"/>
    </row>
    <row r="59" spans="1:18" x14ac:dyDescent="0.15">
      <c r="A59" s="37" t="s">
        <v>95</v>
      </c>
      <c r="B59" s="37"/>
      <c r="C59" s="37"/>
      <c r="D59" s="91" t="s">
        <v>98</v>
      </c>
      <c r="E59" s="91"/>
      <c r="F59" s="91"/>
      <c r="G59" s="37"/>
      <c r="H59" s="37"/>
      <c r="I59" s="86"/>
      <c r="J59" s="91"/>
      <c r="K59" s="37"/>
      <c r="L59" s="91"/>
      <c r="M59" s="91"/>
      <c r="N59" s="37"/>
      <c r="O59" s="91"/>
      <c r="P59" s="37"/>
      <c r="R59" s="98"/>
    </row>
    <row r="60" spans="1:18" x14ac:dyDescent="0.15">
      <c r="A60" s="3"/>
      <c r="B60" s="23" t="s">
        <v>72</v>
      </c>
      <c r="C60" s="24"/>
      <c r="D60" s="102"/>
      <c r="E60" s="77" t="s">
        <v>76</v>
      </c>
      <c r="F60" s="103"/>
      <c r="G60" s="104"/>
      <c r="H60" s="104"/>
      <c r="I60" s="76" t="s">
        <v>261</v>
      </c>
      <c r="J60" s="105"/>
      <c r="K60" s="106"/>
      <c r="L60" s="107"/>
      <c r="M60" s="107"/>
      <c r="N60" s="25"/>
      <c r="O60" s="25"/>
      <c r="P60" s="25"/>
      <c r="R60" s="97"/>
    </row>
    <row r="61" spans="1:18" x14ac:dyDescent="0.15">
      <c r="A61" s="1"/>
      <c r="B61" s="26" t="s">
        <v>73</v>
      </c>
      <c r="C61" s="27"/>
      <c r="D61" s="108"/>
      <c r="E61" s="77" t="s">
        <v>177</v>
      </c>
      <c r="F61" s="76"/>
      <c r="G61" s="109"/>
      <c r="H61" s="109"/>
      <c r="I61" s="77" t="s">
        <v>178</v>
      </c>
      <c r="J61" s="76"/>
      <c r="K61" s="104"/>
      <c r="L61" s="77" t="s">
        <v>270</v>
      </c>
      <c r="M61" s="76"/>
      <c r="N61" s="110"/>
      <c r="O61" s="111" t="s">
        <v>88</v>
      </c>
      <c r="P61" s="3"/>
      <c r="R61" s="22"/>
    </row>
    <row r="62" spans="1:18" x14ac:dyDescent="0.15">
      <c r="A62" s="1"/>
      <c r="B62" s="28" t="s">
        <v>8</v>
      </c>
      <c r="C62" s="27"/>
      <c r="D62" s="108"/>
      <c r="F62" s="112" t="s">
        <v>65</v>
      </c>
      <c r="G62" s="113"/>
      <c r="H62" s="114"/>
      <c r="I62" s="78"/>
      <c r="J62" s="112" t="s">
        <v>65</v>
      </c>
      <c r="K62" s="108"/>
      <c r="L62" s="115"/>
      <c r="M62" s="112" t="s">
        <v>65</v>
      </c>
      <c r="N62" s="116"/>
      <c r="O62" s="117" t="s">
        <v>271</v>
      </c>
      <c r="P62" s="78"/>
      <c r="R62" s="98"/>
    </row>
    <row r="63" spans="1:18" x14ac:dyDescent="0.15">
      <c r="B63" s="28" t="s">
        <v>228</v>
      </c>
      <c r="C63" s="29"/>
      <c r="D63" s="118" t="s">
        <v>70</v>
      </c>
      <c r="E63" s="119"/>
      <c r="F63" s="118" t="s">
        <v>66</v>
      </c>
      <c r="G63" s="113"/>
      <c r="H63" s="120"/>
      <c r="I63" s="78"/>
      <c r="J63" s="112" t="s">
        <v>66</v>
      </c>
      <c r="K63" s="108"/>
      <c r="L63" s="115"/>
      <c r="M63" s="112" t="s">
        <v>66</v>
      </c>
      <c r="N63" s="116"/>
      <c r="O63" s="121"/>
      <c r="P63" s="122"/>
      <c r="R63" s="98"/>
    </row>
    <row r="64" spans="1:18" x14ac:dyDescent="0.15">
      <c r="B64" s="26" t="s">
        <v>200</v>
      </c>
      <c r="C64" s="2"/>
      <c r="D64" s="118" t="s">
        <v>71</v>
      </c>
      <c r="E64" s="26"/>
      <c r="F64" s="118" t="s">
        <v>67</v>
      </c>
      <c r="G64" s="123" t="s">
        <v>102</v>
      </c>
      <c r="H64" s="124"/>
      <c r="I64" s="26"/>
      <c r="J64" s="118" t="s">
        <v>67</v>
      </c>
      <c r="K64" s="123" t="s">
        <v>100</v>
      </c>
      <c r="L64" s="26"/>
      <c r="M64" s="112" t="s">
        <v>67</v>
      </c>
      <c r="N64" s="123" t="s">
        <v>100</v>
      </c>
      <c r="O64" s="26"/>
      <c r="P64" s="123" t="s">
        <v>99</v>
      </c>
      <c r="R64" s="22"/>
    </row>
    <row r="65" spans="1:18" x14ac:dyDescent="0.15">
      <c r="A65" s="1"/>
      <c r="B65" s="26" t="s">
        <v>120</v>
      </c>
      <c r="C65" s="27"/>
      <c r="D65" s="125" t="s">
        <v>199</v>
      </c>
      <c r="E65" s="26" t="s">
        <v>0</v>
      </c>
      <c r="F65" s="118" t="s">
        <v>68</v>
      </c>
      <c r="G65" s="126" t="s">
        <v>0</v>
      </c>
      <c r="H65" s="126"/>
      <c r="I65" s="26" t="s">
        <v>0</v>
      </c>
      <c r="J65" s="118" t="s">
        <v>68</v>
      </c>
      <c r="K65" s="118" t="s">
        <v>48</v>
      </c>
      <c r="L65" s="26" t="s">
        <v>0</v>
      </c>
      <c r="M65" s="112" t="s">
        <v>68</v>
      </c>
      <c r="N65" s="118" t="s">
        <v>48</v>
      </c>
      <c r="O65" s="26" t="s">
        <v>0</v>
      </c>
      <c r="P65" s="112" t="s">
        <v>48</v>
      </c>
      <c r="R65" s="22"/>
    </row>
    <row r="66" spans="1:18" x14ac:dyDescent="0.15">
      <c r="A66" s="30" t="s">
        <v>105</v>
      </c>
      <c r="B66" s="31" t="s">
        <v>121</v>
      </c>
      <c r="C66" s="32" t="s">
        <v>1</v>
      </c>
      <c r="D66" s="127" t="s">
        <v>80</v>
      </c>
      <c r="E66" s="79" t="s">
        <v>81</v>
      </c>
      <c r="F66" s="128" t="s">
        <v>69</v>
      </c>
      <c r="G66" s="128" t="s">
        <v>101</v>
      </c>
      <c r="H66" s="128" t="s">
        <v>49</v>
      </c>
      <c r="I66" s="79" t="s">
        <v>81</v>
      </c>
      <c r="J66" s="128" t="s">
        <v>69</v>
      </c>
      <c r="K66" s="128" t="s">
        <v>101</v>
      </c>
      <c r="L66" s="79" t="s">
        <v>81</v>
      </c>
      <c r="M66" s="129" t="s">
        <v>69</v>
      </c>
      <c r="N66" s="128" t="s">
        <v>101</v>
      </c>
      <c r="O66" s="79" t="s">
        <v>81</v>
      </c>
      <c r="P66" s="129" t="s">
        <v>101</v>
      </c>
      <c r="R66" s="22"/>
    </row>
    <row r="67" spans="1:18" x14ac:dyDescent="0.15">
      <c r="A67" s="3" t="s">
        <v>31</v>
      </c>
      <c r="B67" s="172" t="s">
        <v>209</v>
      </c>
      <c r="C67" s="138" t="s">
        <v>244</v>
      </c>
      <c r="D67" s="132">
        <v>12882.189</v>
      </c>
      <c r="E67" s="173">
        <v>4439832</v>
      </c>
      <c r="F67" s="133">
        <f>E67/O67</f>
        <v>0.11121116598348532</v>
      </c>
      <c r="G67" s="134">
        <f>E67/D67</f>
        <v>344.64887916176355</v>
      </c>
      <c r="H67" s="135">
        <f>RANK(G67,$G$10:$G$203)</f>
        <v>3</v>
      </c>
      <c r="I67" s="80">
        <v>16642154</v>
      </c>
      <c r="J67" s="136">
        <f>I67/O67</f>
        <v>0.41686112240659651</v>
      </c>
      <c r="K67" s="174">
        <f>I67/D67</f>
        <v>1291.8731436093663</v>
      </c>
      <c r="L67" s="80">
        <v>8515410</v>
      </c>
      <c r="M67" s="192">
        <f>L67/O67</f>
        <v>0.21329831284774531</v>
      </c>
      <c r="N67" s="137">
        <f>L67/D67</f>
        <v>661.0219738275847</v>
      </c>
      <c r="O67" s="80">
        <v>39922538</v>
      </c>
      <c r="P67" s="137">
        <f>O67/D67</f>
        <v>3099.0492376722618</v>
      </c>
      <c r="R67" s="22"/>
    </row>
    <row r="68" spans="1:18" x14ac:dyDescent="0.15">
      <c r="A68" s="1"/>
      <c r="B68" s="147" t="s">
        <v>208</v>
      </c>
      <c r="C68" s="177"/>
      <c r="D68" s="139"/>
      <c r="E68" s="38"/>
      <c r="F68" s="141"/>
      <c r="G68" s="142"/>
      <c r="H68" s="203"/>
      <c r="I68" s="81"/>
      <c r="J68" s="144"/>
      <c r="K68" s="33"/>
      <c r="L68" s="81"/>
      <c r="M68" s="34"/>
      <c r="N68" s="146"/>
      <c r="O68" s="81"/>
      <c r="P68" s="146"/>
      <c r="R68" s="22"/>
    </row>
    <row r="69" spans="1:18" x14ac:dyDescent="0.15">
      <c r="A69" s="1"/>
      <c r="B69" s="19" t="s">
        <v>182</v>
      </c>
      <c r="C69" s="177"/>
      <c r="D69" s="139"/>
      <c r="E69" s="38"/>
      <c r="F69" s="146"/>
      <c r="G69" s="165"/>
      <c r="H69" s="210"/>
      <c r="I69" s="81"/>
      <c r="J69" s="142"/>
      <c r="K69" s="178"/>
      <c r="L69" s="81"/>
      <c r="M69" s="1"/>
      <c r="N69" s="211"/>
      <c r="O69" s="212"/>
      <c r="P69" s="213"/>
      <c r="R69" s="22"/>
    </row>
    <row r="70" spans="1:18" x14ac:dyDescent="0.15">
      <c r="A70" s="148" t="s">
        <v>133</v>
      </c>
      <c r="B70" s="184"/>
      <c r="C70" s="171"/>
      <c r="D70" s="139"/>
      <c r="E70" s="38"/>
      <c r="F70" s="146"/>
      <c r="G70" s="165"/>
      <c r="H70" s="210"/>
      <c r="I70" s="81"/>
      <c r="J70" s="142"/>
      <c r="K70" s="178"/>
      <c r="L70" s="81"/>
      <c r="M70" s="1"/>
      <c r="N70" s="211"/>
      <c r="O70" s="212"/>
      <c r="P70" s="213"/>
      <c r="R70" s="22"/>
    </row>
    <row r="71" spans="1:18" x14ac:dyDescent="0.15">
      <c r="A71" s="3" t="s">
        <v>32</v>
      </c>
      <c r="B71" s="172" t="s">
        <v>197</v>
      </c>
      <c r="C71" s="131" t="s">
        <v>279</v>
      </c>
      <c r="D71" s="132">
        <v>6597.88</v>
      </c>
      <c r="E71" s="173">
        <v>866747</v>
      </c>
      <c r="F71" s="133">
        <f>E71/O71</f>
        <v>5.1448270106400795E-2</v>
      </c>
      <c r="G71" s="134">
        <f>E71/D71</f>
        <v>131.36749986359254</v>
      </c>
      <c r="H71" s="135">
        <f>RANK(G71,$G$10:$G$203)</f>
        <v>25</v>
      </c>
      <c r="I71" s="80">
        <v>4896317</v>
      </c>
      <c r="J71" s="136">
        <f>I71/O71</f>
        <v>0.29063502907141531</v>
      </c>
      <c r="K71" s="174">
        <f>I71/D71</f>
        <v>742.10458510915623</v>
      </c>
      <c r="L71" s="80">
        <v>7003426</v>
      </c>
      <c r="M71" s="192">
        <f>L71/O71</f>
        <v>0.41570856607313333</v>
      </c>
      <c r="N71" s="137">
        <f>L71/D71</f>
        <v>1061.4661072950705</v>
      </c>
      <c r="O71" s="80">
        <v>16846961</v>
      </c>
      <c r="P71" s="137">
        <f>O71/D71</f>
        <v>2553.3900283121243</v>
      </c>
      <c r="R71" s="22"/>
    </row>
    <row r="72" spans="1:18" x14ac:dyDescent="0.15">
      <c r="A72" s="1"/>
      <c r="B72" s="130" t="s">
        <v>204</v>
      </c>
      <c r="C72" s="138"/>
      <c r="D72" s="139"/>
      <c r="E72" s="38"/>
      <c r="F72" s="141"/>
      <c r="G72" s="142"/>
      <c r="H72" s="203"/>
      <c r="I72" s="81"/>
      <c r="J72" s="144"/>
      <c r="K72" s="33"/>
      <c r="L72" s="81"/>
      <c r="M72" s="34"/>
      <c r="N72" s="146"/>
      <c r="O72" s="81"/>
      <c r="P72" s="146"/>
      <c r="R72" s="22"/>
    </row>
    <row r="73" spans="1:18" x14ac:dyDescent="0.15">
      <c r="A73" s="148" t="s">
        <v>133</v>
      </c>
      <c r="B73" s="184"/>
      <c r="C73" s="171"/>
      <c r="D73" s="139"/>
      <c r="E73" s="38"/>
      <c r="F73" s="146"/>
      <c r="G73" s="165"/>
      <c r="H73" s="143"/>
      <c r="I73" s="81"/>
      <c r="J73" s="142"/>
      <c r="K73" s="178"/>
      <c r="L73" s="81"/>
      <c r="M73" s="35"/>
      <c r="N73" s="190"/>
      <c r="O73" s="158"/>
      <c r="P73" s="159"/>
      <c r="R73" s="22"/>
    </row>
    <row r="74" spans="1:18" x14ac:dyDescent="0.15">
      <c r="A74" s="3" t="s">
        <v>33</v>
      </c>
      <c r="B74" s="214" t="s">
        <v>50</v>
      </c>
      <c r="C74" s="131" t="s">
        <v>183</v>
      </c>
      <c r="D74" s="132">
        <v>3109.4810000000002</v>
      </c>
      <c r="E74" s="173">
        <v>388699</v>
      </c>
      <c r="F74" s="133">
        <f>E74/O74</f>
        <v>4.5342379591000653E-2</v>
      </c>
      <c r="G74" s="134">
        <f>E74/D74</f>
        <v>125.00446215944075</v>
      </c>
      <c r="H74" s="135">
        <f>RANK(G74,$G$10:$G$203)</f>
        <v>27</v>
      </c>
      <c r="I74" s="80">
        <v>3197578</v>
      </c>
      <c r="J74" s="136">
        <f>I74/O74</f>
        <v>0.37300274877947381</v>
      </c>
      <c r="K74" s="174">
        <f>I74/D74</f>
        <v>1028.3317376758371</v>
      </c>
      <c r="L74" s="80">
        <v>2959924</v>
      </c>
      <c r="M74" s="192">
        <f>L74/O74</f>
        <v>0.34528001761906518</v>
      </c>
      <c r="N74" s="137">
        <f>L74/D74</f>
        <v>951.9029059833457</v>
      </c>
      <c r="O74" s="80">
        <v>8572532</v>
      </c>
      <c r="P74" s="137">
        <f>O74/D74</f>
        <v>2756.9012320705606</v>
      </c>
      <c r="R74" s="22"/>
    </row>
    <row r="75" spans="1:18" x14ac:dyDescent="0.15">
      <c r="A75" s="1"/>
      <c r="B75" s="215" t="s">
        <v>51</v>
      </c>
      <c r="C75" s="138" t="s">
        <v>249</v>
      </c>
      <c r="D75" s="139"/>
      <c r="E75" s="38"/>
      <c r="F75" s="146"/>
      <c r="G75" s="165"/>
      <c r="H75" s="143"/>
      <c r="I75" s="81"/>
      <c r="J75" s="142"/>
      <c r="K75" s="178"/>
      <c r="L75" s="81"/>
      <c r="M75" s="35"/>
      <c r="N75" s="190"/>
      <c r="O75" s="158"/>
      <c r="P75" s="159"/>
      <c r="R75" s="22"/>
    </row>
    <row r="76" spans="1:18" x14ac:dyDescent="0.15">
      <c r="A76" s="148" t="s">
        <v>133</v>
      </c>
      <c r="B76" s="184"/>
      <c r="C76" s="138" t="s">
        <v>123</v>
      </c>
      <c r="D76" s="139"/>
      <c r="E76" s="38"/>
      <c r="F76" s="146"/>
      <c r="G76" s="165"/>
      <c r="H76" s="143"/>
      <c r="I76" s="81"/>
      <c r="J76" s="142"/>
      <c r="K76" s="178"/>
      <c r="L76" s="81"/>
      <c r="M76" s="86"/>
      <c r="N76" s="190"/>
      <c r="O76" s="158"/>
      <c r="P76" s="159"/>
      <c r="R76" s="22"/>
    </row>
    <row r="77" spans="1:18" x14ac:dyDescent="0.15">
      <c r="A77" s="3" t="s">
        <v>34</v>
      </c>
      <c r="B77" s="172" t="s">
        <v>205</v>
      </c>
      <c r="C77" s="131" t="s">
        <v>185</v>
      </c>
      <c r="D77" s="132">
        <v>2902.5070000000001</v>
      </c>
      <c r="E77" s="173">
        <v>330181</v>
      </c>
      <c r="F77" s="133">
        <f>E77/O77</f>
        <v>4.501763655806048E-2</v>
      </c>
      <c r="G77" s="134">
        <f>E77/D77</f>
        <v>113.75717612395077</v>
      </c>
      <c r="H77" s="135">
        <f>RANK(G77,$G$10:$G$203)</f>
        <v>30</v>
      </c>
      <c r="I77" s="80">
        <v>2511660</v>
      </c>
      <c r="J77" s="136">
        <f>I77/O77</f>
        <v>0.34244549818862441</v>
      </c>
      <c r="K77" s="174">
        <f>I77/D77</f>
        <v>865.34158229420291</v>
      </c>
      <c r="L77" s="80">
        <v>2983664</v>
      </c>
      <c r="M77" s="192">
        <f>L77/O77</f>
        <v>0.40679960858852865</v>
      </c>
      <c r="N77" s="137">
        <f>L77/D77</f>
        <v>1027.9610006108512</v>
      </c>
      <c r="O77" s="80">
        <v>7334481</v>
      </c>
      <c r="P77" s="137">
        <f>O77/D77</f>
        <v>2526.9468773029662</v>
      </c>
      <c r="R77" s="22"/>
    </row>
    <row r="78" spans="1:18" x14ac:dyDescent="0.15">
      <c r="A78" s="1"/>
      <c r="B78" s="147" t="s">
        <v>206</v>
      </c>
      <c r="C78" s="138" t="s">
        <v>186</v>
      </c>
      <c r="D78" s="139"/>
      <c r="E78" s="38"/>
      <c r="F78" s="141"/>
      <c r="G78" s="165"/>
      <c r="H78" s="143"/>
      <c r="I78" s="81"/>
      <c r="J78" s="144"/>
      <c r="K78" s="178"/>
      <c r="L78" s="81"/>
      <c r="M78" s="34"/>
      <c r="N78" s="190"/>
      <c r="O78" s="158"/>
      <c r="P78" s="159"/>
      <c r="R78" s="22"/>
    </row>
    <row r="79" spans="1:18" x14ac:dyDescent="0.15">
      <c r="A79" s="1"/>
      <c r="B79" s="147" t="s">
        <v>207</v>
      </c>
      <c r="C79" s="138" t="s">
        <v>184</v>
      </c>
      <c r="D79" s="139"/>
      <c r="E79" s="38"/>
      <c r="F79" s="141"/>
      <c r="G79" s="165"/>
      <c r="H79" s="143"/>
      <c r="I79" s="81"/>
      <c r="J79" s="144"/>
      <c r="K79" s="178"/>
      <c r="L79" s="81"/>
      <c r="M79" s="34"/>
      <c r="N79" s="190"/>
      <c r="O79" s="158"/>
      <c r="P79" s="159"/>
      <c r="R79" s="22"/>
    </row>
    <row r="80" spans="1:18" x14ac:dyDescent="0.15">
      <c r="A80" s="37"/>
      <c r="B80" s="30" t="s">
        <v>187</v>
      </c>
      <c r="C80" s="216"/>
      <c r="D80" s="149"/>
      <c r="E80" s="185"/>
      <c r="F80" s="217"/>
      <c r="G80" s="152"/>
      <c r="H80" s="186"/>
      <c r="I80" s="82"/>
      <c r="J80" s="218"/>
      <c r="K80" s="155"/>
      <c r="L80" s="82"/>
      <c r="M80" s="219"/>
      <c r="N80" s="157"/>
      <c r="O80" s="158"/>
      <c r="P80" s="159"/>
      <c r="R80" s="22"/>
    </row>
    <row r="81" spans="1:18" x14ac:dyDescent="0.15">
      <c r="A81" s="1" t="s">
        <v>35</v>
      </c>
      <c r="B81" s="147" t="s">
        <v>97</v>
      </c>
      <c r="C81" s="171"/>
      <c r="D81" s="139">
        <v>4412.6170000000002</v>
      </c>
      <c r="E81" s="38">
        <v>674464</v>
      </c>
      <c r="F81" s="141">
        <f>E81/O81</f>
        <v>6.0743123029627026E-2</v>
      </c>
      <c r="G81" s="142">
        <f>E81/D81</f>
        <v>152.84897828204893</v>
      </c>
      <c r="H81" s="135">
        <f>RANK(G81,$G$10:$G$203)</f>
        <v>19</v>
      </c>
      <c r="I81" s="81">
        <v>3749258</v>
      </c>
      <c r="J81" s="144">
        <f>I81/O81</f>
        <v>0.33766315172316591</v>
      </c>
      <c r="K81" s="33">
        <f>I81/D81</f>
        <v>849.66766886861012</v>
      </c>
      <c r="L81" s="81">
        <v>3131157</v>
      </c>
      <c r="M81" s="34">
        <f>L81/O81</f>
        <v>0.28199615528193922</v>
      </c>
      <c r="N81" s="146">
        <f>L81/D81</f>
        <v>709.59183631844769</v>
      </c>
      <c r="O81" s="80">
        <v>11103545</v>
      </c>
      <c r="P81" s="137">
        <f>O81/D81</f>
        <v>2516.3174143597776</v>
      </c>
      <c r="R81" s="22"/>
    </row>
    <row r="82" spans="1:18" x14ac:dyDescent="0.15">
      <c r="A82" s="1"/>
      <c r="B82" s="147" t="s">
        <v>113</v>
      </c>
      <c r="C82" s="220"/>
      <c r="D82" s="139"/>
      <c r="E82" s="38"/>
      <c r="F82" s="146"/>
      <c r="G82" s="165"/>
      <c r="H82" s="143"/>
      <c r="I82" s="81"/>
      <c r="J82" s="142"/>
      <c r="K82" s="178"/>
      <c r="L82" s="81"/>
      <c r="M82" s="35"/>
      <c r="N82" s="190"/>
      <c r="O82" s="158"/>
      <c r="P82" s="159"/>
      <c r="R82" s="22"/>
    </row>
    <row r="83" spans="1:18" x14ac:dyDescent="0.15">
      <c r="A83" s="183" t="s">
        <v>135</v>
      </c>
      <c r="B83" s="184"/>
      <c r="C83" s="182"/>
      <c r="D83" s="149"/>
      <c r="E83" s="38"/>
      <c r="F83" s="146"/>
      <c r="G83" s="165"/>
      <c r="H83" s="143"/>
      <c r="I83" s="81"/>
      <c r="J83" s="142"/>
      <c r="K83" s="178"/>
      <c r="L83" s="81"/>
      <c r="M83" s="86"/>
      <c r="N83" s="190"/>
      <c r="O83" s="158"/>
      <c r="P83" s="159"/>
      <c r="R83" s="22"/>
    </row>
    <row r="84" spans="1:18" x14ac:dyDescent="0.15">
      <c r="A84" s="1" t="s">
        <v>36</v>
      </c>
      <c r="B84" s="147" t="s">
        <v>55</v>
      </c>
      <c r="C84" s="131" t="s">
        <v>280</v>
      </c>
      <c r="D84" s="132">
        <v>4648.99</v>
      </c>
      <c r="E84" s="173">
        <v>481212</v>
      </c>
      <c r="F84" s="133">
        <f>E84/O84</f>
        <v>4.9633631041740824E-2</v>
      </c>
      <c r="G84" s="134">
        <f>E84/D84</f>
        <v>103.50893419861089</v>
      </c>
      <c r="H84" s="135">
        <f>RANK(G84,$G$10:$G$203)</f>
        <v>33</v>
      </c>
      <c r="I84" s="80">
        <v>2753680</v>
      </c>
      <c r="J84" s="136">
        <f>I84/O84</f>
        <v>0.28402271166766596</v>
      </c>
      <c r="K84" s="174">
        <f>I84/D84</f>
        <v>592.31790130759589</v>
      </c>
      <c r="L84" s="80">
        <v>2923336</v>
      </c>
      <c r="M84" s="192">
        <f>L84/O84</f>
        <v>0.30152153403289705</v>
      </c>
      <c r="N84" s="137">
        <f>L84/D84</f>
        <v>628.81098905353645</v>
      </c>
      <c r="O84" s="80">
        <v>9695281</v>
      </c>
      <c r="P84" s="137">
        <f>O84/D84</f>
        <v>2085.4596374696439</v>
      </c>
      <c r="R84" s="22"/>
    </row>
    <row r="85" spans="1:18" x14ac:dyDescent="0.15">
      <c r="A85" s="1"/>
      <c r="B85" s="147" t="s">
        <v>56</v>
      </c>
      <c r="C85" s="138" t="s">
        <v>176</v>
      </c>
      <c r="D85" s="139"/>
      <c r="E85" s="38"/>
      <c r="F85" s="146"/>
      <c r="G85" s="165"/>
      <c r="H85" s="143"/>
      <c r="I85" s="81"/>
      <c r="J85" s="142"/>
      <c r="K85" s="178"/>
      <c r="L85" s="81"/>
      <c r="M85" s="35"/>
      <c r="N85" s="190"/>
      <c r="O85" s="158"/>
      <c r="P85" s="159"/>
      <c r="R85" s="22"/>
    </row>
    <row r="86" spans="1:18" x14ac:dyDescent="0.15">
      <c r="A86" s="1"/>
      <c r="B86" s="147" t="s">
        <v>54</v>
      </c>
      <c r="C86" s="138"/>
      <c r="D86" s="139"/>
      <c r="E86" s="38"/>
      <c r="F86" s="146"/>
      <c r="G86" s="165"/>
      <c r="H86" s="143"/>
      <c r="I86" s="81"/>
      <c r="J86" s="142"/>
      <c r="K86" s="178"/>
      <c r="L86" s="81"/>
      <c r="M86" s="35"/>
      <c r="N86" s="190"/>
      <c r="O86" s="158"/>
      <c r="P86" s="159"/>
      <c r="R86" s="22"/>
    </row>
    <row r="87" spans="1:18" x14ac:dyDescent="0.15">
      <c r="A87" s="183" t="s">
        <v>133</v>
      </c>
      <c r="B87" s="30" t="s">
        <v>138</v>
      </c>
      <c r="C87" s="171"/>
      <c r="D87" s="149"/>
      <c r="E87" s="185"/>
      <c r="F87" s="151"/>
      <c r="G87" s="152"/>
      <c r="H87" s="221"/>
      <c r="I87" s="87"/>
      <c r="J87" s="154"/>
      <c r="K87" s="155"/>
      <c r="L87" s="82"/>
      <c r="M87" s="86"/>
      <c r="N87" s="157"/>
      <c r="O87" s="222"/>
      <c r="P87" s="223"/>
      <c r="R87" s="22"/>
    </row>
    <row r="88" spans="1:18" x14ac:dyDescent="0.15">
      <c r="A88" s="3" t="s">
        <v>37</v>
      </c>
      <c r="B88" s="224" t="s">
        <v>9</v>
      </c>
      <c r="C88" s="131" t="s">
        <v>250</v>
      </c>
      <c r="D88" s="132">
        <v>1330.2560000000001</v>
      </c>
      <c r="E88" s="173">
        <v>182928</v>
      </c>
      <c r="F88" s="133">
        <f>E88/O88</f>
        <v>4.7548581675777669E-2</v>
      </c>
      <c r="G88" s="134">
        <f>E88/D88</f>
        <v>137.51338088307813</v>
      </c>
      <c r="H88" s="135">
        <f>RANK(G88,$G$10:$G$203)</f>
        <v>21</v>
      </c>
      <c r="I88" s="88">
        <v>1414110</v>
      </c>
      <c r="J88" s="136">
        <f>I88/O88</f>
        <v>0.36757043663919114</v>
      </c>
      <c r="K88" s="174">
        <f>I88/D88</f>
        <v>1063.0359870581301</v>
      </c>
      <c r="L88" s="80">
        <v>1191685</v>
      </c>
      <c r="M88" s="192">
        <f>L88/O88</f>
        <v>0.3097553767290907</v>
      </c>
      <c r="N88" s="137">
        <f>L88/D88</f>
        <v>895.83132870665486</v>
      </c>
      <c r="O88" s="80">
        <v>3847181</v>
      </c>
      <c r="P88" s="137">
        <f>O88/D88</f>
        <v>2892.0606259246338</v>
      </c>
      <c r="R88" s="22"/>
    </row>
    <row r="89" spans="1:18" x14ac:dyDescent="0.15">
      <c r="A89" s="1"/>
      <c r="B89" s="147" t="s">
        <v>106</v>
      </c>
      <c r="C89" s="138" t="s">
        <v>251</v>
      </c>
      <c r="D89" s="139"/>
      <c r="E89" s="38"/>
      <c r="F89" s="146"/>
      <c r="G89" s="165"/>
      <c r="H89" s="225"/>
      <c r="I89" s="89"/>
      <c r="J89" s="142"/>
      <c r="K89" s="178"/>
      <c r="L89" s="81"/>
      <c r="M89" s="35"/>
      <c r="N89" s="190"/>
      <c r="O89" s="158"/>
      <c r="P89" s="159"/>
      <c r="R89" s="22"/>
    </row>
    <row r="90" spans="1:18" x14ac:dyDescent="0.15">
      <c r="A90" s="1"/>
      <c r="B90" s="147"/>
      <c r="C90" s="138" t="s">
        <v>252</v>
      </c>
      <c r="D90" s="139"/>
      <c r="E90" s="38"/>
      <c r="F90" s="146"/>
      <c r="G90" s="165"/>
      <c r="H90" s="225"/>
      <c r="I90" s="89"/>
      <c r="J90" s="142"/>
      <c r="K90" s="178"/>
      <c r="L90" s="81"/>
      <c r="M90" s="35"/>
      <c r="N90" s="190"/>
      <c r="O90" s="158"/>
      <c r="P90" s="159"/>
      <c r="R90" s="22"/>
    </row>
    <row r="91" spans="1:18" x14ac:dyDescent="0.15">
      <c r="A91" s="148" t="s">
        <v>133</v>
      </c>
      <c r="B91" s="184"/>
      <c r="C91" s="138" t="s">
        <v>253</v>
      </c>
      <c r="D91" s="139"/>
      <c r="E91" s="38"/>
      <c r="F91" s="146"/>
      <c r="G91" s="165"/>
      <c r="H91" s="225"/>
      <c r="I91" s="89"/>
      <c r="J91" s="142"/>
      <c r="K91" s="178"/>
      <c r="L91" s="81"/>
      <c r="M91" s="35"/>
      <c r="N91" s="190"/>
      <c r="O91" s="158"/>
      <c r="P91" s="159"/>
      <c r="R91" s="22"/>
    </row>
    <row r="92" spans="1:18" x14ac:dyDescent="0.15">
      <c r="A92" s="3" t="s">
        <v>38</v>
      </c>
      <c r="B92" s="172" t="s">
        <v>124</v>
      </c>
      <c r="C92" s="131" t="s">
        <v>279</v>
      </c>
      <c r="D92" s="132">
        <v>5975.3459999999995</v>
      </c>
      <c r="E92" s="173">
        <v>982784</v>
      </c>
      <c r="F92" s="133">
        <f>E92/O92</f>
        <v>5.1919299359096845E-2</v>
      </c>
      <c r="G92" s="134">
        <f>E92/D92</f>
        <v>164.47315352115177</v>
      </c>
      <c r="H92" s="135">
        <f>RANK(G92,$G$10:$G$203)</f>
        <v>17</v>
      </c>
      <c r="I92" s="88">
        <v>7773773</v>
      </c>
      <c r="J92" s="136">
        <f>I92/O92</f>
        <v>0.41067909890338505</v>
      </c>
      <c r="K92" s="174">
        <f>I92/D92</f>
        <v>1300.9745377087788</v>
      </c>
      <c r="L92" s="80">
        <v>4195996</v>
      </c>
      <c r="M92" s="192">
        <f>L92/O92</f>
        <v>0.22166943339896961</v>
      </c>
      <c r="N92" s="137">
        <f>L92/D92</f>
        <v>702.21808076051161</v>
      </c>
      <c r="O92" s="80">
        <v>18929069</v>
      </c>
      <c r="P92" s="137">
        <f>O92/D92</f>
        <v>3167.8615765513832</v>
      </c>
      <c r="R92" s="22"/>
    </row>
    <row r="93" spans="1:18" x14ac:dyDescent="0.15">
      <c r="A93" s="196" t="s">
        <v>136</v>
      </c>
      <c r="B93" s="91"/>
      <c r="C93" s="197"/>
      <c r="D93" s="139"/>
      <c r="E93" s="38"/>
      <c r="F93" s="146"/>
      <c r="G93" s="165"/>
      <c r="H93" s="225"/>
      <c r="I93" s="89"/>
      <c r="J93" s="142"/>
      <c r="K93" s="178"/>
      <c r="L93" s="81"/>
      <c r="M93" s="35"/>
      <c r="N93" s="190"/>
      <c r="O93" s="158"/>
      <c r="P93" s="159"/>
      <c r="R93" s="22"/>
    </row>
    <row r="94" spans="1:18" x14ac:dyDescent="0.15">
      <c r="A94" s="3" t="s">
        <v>61</v>
      </c>
      <c r="B94" s="172" t="s">
        <v>197</v>
      </c>
      <c r="C94" s="131" t="s">
        <v>247</v>
      </c>
      <c r="D94" s="132">
        <v>6755.1239999999998</v>
      </c>
      <c r="E94" s="173">
        <v>2194620</v>
      </c>
      <c r="F94" s="133">
        <f>E94/O94</f>
        <v>8.6960404926052434E-2</v>
      </c>
      <c r="G94" s="134">
        <f>E94/D94</f>
        <v>324.88226715009228</v>
      </c>
      <c r="H94" s="135">
        <f>RANK(G94,$G$10:$G$203)</f>
        <v>5</v>
      </c>
      <c r="I94" s="88">
        <v>13246221</v>
      </c>
      <c r="J94" s="136">
        <f>I94/O94</f>
        <v>0.52487298115390324</v>
      </c>
      <c r="K94" s="174">
        <f>I94/D94</f>
        <v>1960.914559081373</v>
      </c>
      <c r="L94" s="80">
        <v>5518580</v>
      </c>
      <c r="M94" s="192">
        <f>L94/O94</f>
        <v>0.21867018044892256</v>
      </c>
      <c r="N94" s="137">
        <f>L94/D94</f>
        <v>816.94725366995488</v>
      </c>
      <c r="O94" s="80">
        <v>25237003</v>
      </c>
      <c r="P94" s="137">
        <f>O94/D94</f>
        <v>3735.9792359103994</v>
      </c>
      <c r="R94" s="22"/>
    </row>
    <row r="95" spans="1:18" x14ac:dyDescent="0.15">
      <c r="A95" s="147" t="s">
        <v>218</v>
      </c>
      <c r="B95" s="147"/>
      <c r="C95" s="226"/>
      <c r="D95" s="113"/>
      <c r="E95" s="81"/>
      <c r="F95" s="146"/>
      <c r="G95" s="165"/>
      <c r="H95" s="225"/>
      <c r="I95" s="89"/>
      <c r="J95" s="142"/>
      <c r="K95" s="178"/>
      <c r="L95" s="81"/>
      <c r="M95" s="35"/>
      <c r="N95" s="190"/>
      <c r="O95" s="158"/>
      <c r="P95" s="159"/>
      <c r="R95" s="22"/>
    </row>
    <row r="96" spans="1:18" x14ac:dyDescent="0.15">
      <c r="A96" s="147" t="s">
        <v>219</v>
      </c>
      <c r="B96" s="147"/>
      <c r="C96" s="226"/>
      <c r="D96" s="113"/>
      <c r="E96" s="81"/>
      <c r="F96" s="146"/>
      <c r="G96" s="165"/>
      <c r="H96" s="225"/>
      <c r="I96" s="89"/>
      <c r="J96" s="142"/>
      <c r="K96" s="178"/>
      <c r="L96" s="81"/>
      <c r="M96" s="35"/>
      <c r="N96" s="190"/>
      <c r="O96" s="158"/>
      <c r="P96" s="159"/>
      <c r="R96" s="22"/>
    </row>
    <row r="97" spans="1:18" x14ac:dyDescent="0.15">
      <c r="A97" s="147" t="s">
        <v>220</v>
      </c>
      <c r="B97" s="147"/>
      <c r="C97" s="226"/>
      <c r="E97" s="81"/>
      <c r="F97" s="146"/>
      <c r="G97" s="165"/>
      <c r="H97" s="225"/>
      <c r="I97" s="89"/>
      <c r="J97" s="142"/>
      <c r="K97" s="178"/>
      <c r="L97" s="81"/>
      <c r="M97" s="35"/>
      <c r="N97" s="190"/>
      <c r="O97" s="158"/>
      <c r="P97" s="159"/>
      <c r="R97" s="22"/>
    </row>
    <row r="98" spans="1:18" x14ac:dyDescent="0.15">
      <c r="A98" s="183" t="s">
        <v>135</v>
      </c>
      <c r="B98" s="184"/>
      <c r="C98" s="182"/>
      <c r="D98" s="87"/>
      <c r="E98" s="82"/>
      <c r="F98" s="151"/>
      <c r="G98" s="152"/>
      <c r="H98" s="221"/>
      <c r="I98" s="87"/>
      <c r="J98" s="154"/>
      <c r="K98" s="155"/>
      <c r="L98" s="82"/>
      <c r="M98" s="86"/>
      <c r="N98" s="157"/>
      <c r="O98" s="158"/>
      <c r="P98" s="159"/>
      <c r="R98" s="22"/>
    </row>
    <row r="99" spans="1:18" x14ac:dyDescent="0.15">
      <c r="A99" s="1" t="s">
        <v>14</v>
      </c>
      <c r="B99" s="172" t="s">
        <v>189</v>
      </c>
      <c r="C99" s="227"/>
      <c r="D99" s="89">
        <v>9916.3060000000005</v>
      </c>
      <c r="E99" s="81">
        <v>881011</v>
      </c>
      <c r="F99" s="141">
        <f>E99/O99</f>
        <v>3.5099193824212602E-2</v>
      </c>
      <c r="G99" s="142">
        <f>E99/D99</f>
        <v>88.844676636642717</v>
      </c>
      <c r="H99" s="135">
        <f>RANK(G99,$G$10:$G$203)</f>
        <v>39</v>
      </c>
      <c r="I99" s="89">
        <v>7874712</v>
      </c>
      <c r="J99" s="144">
        <f>I99/O99</f>
        <v>0.3137259838956073</v>
      </c>
      <c r="K99" s="33">
        <f>I99/D99</f>
        <v>794.11748689481749</v>
      </c>
      <c r="L99" s="81">
        <v>8715827</v>
      </c>
      <c r="M99" s="34">
        <f>L99/O99</f>
        <v>0.34723573395940061</v>
      </c>
      <c r="N99" s="146">
        <f>L99/D99</f>
        <v>878.93889115563798</v>
      </c>
      <c r="O99" s="80">
        <v>25100605</v>
      </c>
      <c r="P99" s="137">
        <f>O99/D99</f>
        <v>2531.2455061390801</v>
      </c>
      <c r="R99" s="22"/>
    </row>
    <row r="100" spans="1:18" x14ac:dyDescent="0.15">
      <c r="A100" s="147" t="s">
        <v>211</v>
      </c>
      <c r="B100" s="147"/>
      <c r="C100" s="182"/>
      <c r="D100" s="38"/>
      <c r="E100" s="81"/>
      <c r="F100" s="141"/>
      <c r="G100" s="165"/>
      <c r="H100" s="225"/>
      <c r="I100" s="89"/>
      <c r="J100" s="144"/>
      <c r="K100" s="178"/>
      <c r="L100" s="81"/>
      <c r="M100" s="34"/>
      <c r="N100" s="190"/>
      <c r="O100" s="81"/>
      <c r="P100" s="146"/>
      <c r="R100" s="22"/>
    </row>
    <row r="101" spans="1:18" x14ac:dyDescent="0.15">
      <c r="A101" s="147" t="s">
        <v>212</v>
      </c>
      <c r="B101" s="147"/>
      <c r="C101" s="226"/>
      <c r="E101" s="81"/>
      <c r="F101" s="141"/>
      <c r="G101" s="165"/>
      <c r="H101" s="225"/>
      <c r="I101" s="89"/>
      <c r="J101" s="144"/>
      <c r="K101" s="178"/>
      <c r="L101" s="81"/>
      <c r="M101" s="34"/>
      <c r="N101" s="190"/>
      <c r="O101" s="81"/>
      <c r="P101" s="146"/>
      <c r="R101" s="22"/>
    </row>
    <row r="102" spans="1:18" x14ac:dyDescent="0.15">
      <c r="A102" s="148" t="s">
        <v>133</v>
      </c>
      <c r="B102" s="184"/>
      <c r="C102" s="228"/>
      <c r="D102" s="139"/>
      <c r="E102" s="38"/>
      <c r="F102" s="146"/>
      <c r="G102" s="165"/>
      <c r="H102" s="225"/>
      <c r="I102" s="89"/>
      <c r="J102" s="142"/>
      <c r="K102" s="178"/>
      <c r="L102" s="81"/>
      <c r="M102" s="35"/>
      <c r="N102" s="190"/>
      <c r="O102" s="158"/>
      <c r="P102" s="159"/>
      <c r="R102" s="22"/>
    </row>
    <row r="103" spans="1:18" x14ac:dyDescent="0.15">
      <c r="A103" s="3" t="s">
        <v>15</v>
      </c>
      <c r="B103" s="172" t="s">
        <v>198</v>
      </c>
      <c r="C103" s="131" t="s">
        <v>279</v>
      </c>
      <c r="D103" s="132">
        <v>5457.125</v>
      </c>
      <c r="E103" s="173">
        <v>1325656</v>
      </c>
      <c r="F103" s="133">
        <f>E103/O103</f>
        <v>5.7027697917566018E-2</v>
      </c>
      <c r="G103" s="134">
        <f>E103/D103</f>
        <v>242.92205144650342</v>
      </c>
      <c r="H103" s="135">
        <f>RANK(G103,$G$10:$G$203)</f>
        <v>9</v>
      </c>
      <c r="I103" s="88">
        <v>9623831</v>
      </c>
      <c r="J103" s="136">
        <f>I103/O103</f>
        <v>0.41400252182897174</v>
      </c>
      <c r="K103" s="174">
        <f>I103/D103</f>
        <v>1763.5350115674462</v>
      </c>
      <c r="L103" s="80">
        <v>5398173</v>
      </c>
      <c r="M103" s="192">
        <f>L103/O103</f>
        <v>0.23222116382437158</v>
      </c>
      <c r="N103" s="137">
        <f>L103/D103</f>
        <v>989.1972421375724</v>
      </c>
      <c r="O103" s="80">
        <v>23245827</v>
      </c>
      <c r="P103" s="137">
        <f>O103/D103</f>
        <v>4259.7204572004493</v>
      </c>
      <c r="R103" s="22"/>
    </row>
    <row r="104" spans="1:18" x14ac:dyDescent="0.15">
      <c r="A104" s="1" t="s">
        <v>214</v>
      </c>
      <c r="B104" s="130"/>
      <c r="C104" s="138"/>
      <c r="D104" s="139"/>
      <c r="E104" s="38"/>
      <c r="F104" s="141"/>
      <c r="G104" s="142"/>
      <c r="H104" s="38"/>
      <c r="I104" s="89"/>
      <c r="J104" s="144"/>
      <c r="K104" s="33"/>
      <c r="L104" s="81"/>
      <c r="M104" s="34"/>
      <c r="N104" s="146"/>
      <c r="O104" s="81"/>
      <c r="P104" s="146"/>
      <c r="R104" s="22"/>
    </row>
    <row r="105" spans="1:18" x14ac:dyDescent="0.15">
      <c r="A105" s="1" t="s">
        <v>215</v>
      </c>
      <c r="B105" s="130"/>
      <c r="C105" s="138"/>
      <c r="D105" s="139"/>
      <c r="E105" s="38"/>
      <c r="F105" s="141"/>
      <c r="G105" s="142"/>
      <c r="H105" s="38"/>
      <c r="I105" s="89"/>
      <c r="J105" s="144"/>
      <c r="K105" s="33"/>
      <c r="L105" s="81"/>
      <c r="M105" s="34"/>
      <c r="N105" s="146"/>
      <c r="O105" s="81"/>
      <c r="P105" s="146"/>
      <c r="R105" s="22"/>
    </row>
    <row r="106" spans="1:18" x14ac:dyDescent="0.15">
      <c r="A106" s="229" t="s">
        <v>216</v>
      </c>
      <c r="B106" s="229"/>
      <c r="C106" s="228"/>
      <c r="D106" s="139"/>
      <c r="E106" s="38"/>
      <c r="F106" s="146"/>
      <c r="G106" s="165"/>
      <c r="H106" s="225"/>
      <c r="I106" s="89"/>
      <c r="J106" s="142"/>
      <c r="K106" s="178"/>
      <c r="L106" s="81"/>
      <c r="M106" s="35"/>
      <c r="N106" s="190"/>
      <c r="O106" s="158"/>
      <c r="P106" s="159"/>
      <c r="R106" s="22"/>
    </row>
    <row r="107" spans="1:18" x14ac:dyDescent="0.15">
      <c r="A107" s="3" t="s">
        <v>16</v>
      </c>
      <c r="B107" s="224" t="s">
        <v>91</v>
      </c>
      <c r="C107" s="131" t="s">
        <v>244</v>
      </c>
      <c r="D107" s="132">
        <v>2993.4430000000002</v>
      </c>
      <c r="E107" s="173">
        <v>526302</v>
      </c>
      <c r="F107" s="133">
        <f>E107/O107</f>
        <v>6.9483260644410891E-2</v>
      </c>
      <c r="G107" s="134">
        <f>E107/D107</f>
        <v>175.81828015432396</v>
      </c>
      <c r="H107" s="135">
        <f>RANK(G107,$G$10:$G$203)</f>
        <v>13</v>
      </c>
      <c r="I107" s="88">
        <v>1667344</v>
      </c>
      <c r="J107" s="136">
        <f>I107/O107</f>
        <v>0.22012551298664007</v>
      </c>
      <c r="K107" s="174">
        <f>I107/D107</f>
        <v>556.99874692786864</v>
      </c>
      <c r="L107" s="80">
        <v>3304632</v>
      </c>
      <c r="M107" s="192">
        <f>L107/O107</f>
        <v>0.43628298313489378</v>
      </c>
      <c r="N107" s="137">
        <f>L107/D107</f>
        <v>1103.9568817578954</v>
      </c>
      <c r="O107" s="80">
        <v>7574515</v>
      </c>
      <c r="P107" s="137">
        <f>O107/D107</f>
        <v>2530.3688762405027</v>
      </c>
      <c r="R107" s="22"/>
    </row>
    <row r="108" spans="1:18" x14ac:dyDescent="0.15">
      <c r="A108" s="1"/>
      <c r="B108" s="36" t="s">
        <v>129</v>
      </c>
      <c r="C108" s="138"/>
      <c r="D108" s="139"/>
      <c r="E108" s="38"/>
      <c r="F108" s="141"/>
      <c r="G108" s="165"/>
      <c r="H108" s="225"/>
      <c r="I108" s="89"/>
      <c r="J108" s="230"/>
      <c r="K108" s="178"/>
      <c r="L108" s="81"/>
      <c r="M108" s="231"/>
      <c r="N108" s="211"/>
      <c r="O108" s="212"/>
      <c r="P108" s="213"/>
      <c r="R108" s="22"/>
    </row>
    <row r="109" spans="1:18" x14ac:dyDescent="0.15">
      <c r="A109" s="148" t="s">
        <v>141</v>
      </c>
      <c r="B109" s="184"/>
      <c r="C109" s="216"/>
      <c r="D109" s="139"/>
      <c r="E109" s="38"/>
      <c r="F109" s="146"/>
      <c r="G109" s="165"/>
      <c r="H109" s="225"/>
      <c r="I109" s="89"/>
      <c r="J109" s="142"/>
      <c r="K109" s="178"/>
      <c r="L109" s="81"/>
      <c r="M109" s="1"/>
      <c r="N109" s="211"/>
      <c r="O109" s="212"/>
      <c r="P109" s="213"/>
      <c r="R109" s="22"/>
    </row>
    <row r="110" spans="1:18" x14ac:dyDescent="0.15">
      <c r="A110" s="3" t="s">
        <v>17</v>
      </c>
      <c r="B110" s="172" t="s">
        <v>10</v>
      </c>
      <c r="C110" s="131" t="s">
        <v>248</v>
      </c>
      <c r="D110" s="132">
        <v>6063.8270000000002</v>
      </c>
      <c r="E110" s="173">
        <v>357724</v>
      </c>
      <c r="F110" s="133">
        <f>E110/O110</f>
        <v>3.1824126959160919E-2</v>
      </c>
      <c r="G110" s="134">
        <f>E110/D110</f>
        <v>58.993107817884642</v>
      </c>
      <c r="H110" s="135">
        <f>RANK(G110,$G$10:$G$203)</f>
        <v>44</v>
      </c>
      <c r="I110" s="88">
        <v>5361976</v>
      </c>
      <c r="J110" s="136">
        <f>I110/O110</f>
        <v>0.47701637289075882</v>
      </c>
      <c r="K110" s="174">
        <f>I110/D110</f>
        <v>884.25609767560979</v>
      </c>
      <c r="L110" s="80">
        <v>3285563</v>
      </c>
      <c r="M110" s="192">
        <f>L110/O110</f>
        <v>0.29229286836869101</v>
      </c>
      <c r="N110" s="137">
        <f>L110/D110</f>
        <v>541.8299367709534</v>
      </c>
      <c r="O110" s="80">
        <v>11240654</v>
      </c>
      <c r="P110" s="137">
        <f>O110/D110</f>
        <v>1853.7227397813294</v>
      </c>
      <c r="R110" s="22"/>
    </row>
    <row r="111" spans="1:18" x14ac:dyDescent="0.15">
      <c r="A111" s="1"/>
      <c r="B111" s="130"/>
      <c r="C111" s="138" t="s">
        <v>123</v>
      </c>
      <c r="D111" s="139"/>
      <c r="E111" s="38"/>
      <c r="F111" s="141"/>
      <c r="G111" s="165"/>
      <c r="H111" s="225"/>
      <c r="I111" s="89"/>
      <c r="J111" s="144"/>
      <c r="K111" s="178"/>
      <c r="L111" s="81"/>
      <c r="M111" s="34"/>
      <c r="N111" s="190"/>
      <c r="O111" s="81"/>
      <c r="P111" s="146"/>
      <c r="R111" s="22"/>
    </row>
    <row r="112" spans="1:18" x14ac:dyDescent="0.15">
      <c r="A112" s="37"/>
      <c r="B112" s="30" t="s">
        <v>138</v>
      </c>
      <c r="C112" s="216"/>
      <c r="D112" s="149"/>
      <c r="E112" s="185"/>
      <c r="F112" s="151"/>
      <c r="G112" s="152"/>
      <c r="H112" s="221"/>
      <c r="I112" s="87"/>
      <c r="J112" s="154"/>
      <c r="K112" s="155"/>
      <c r="L112" s="82"/>
      <c r="M112" s="86"/>
      <c r="N112" s="157"/>
      <c r="O112" s="222"/>
      <c r="P112" s="223"/>
      <c r="R112" s="22"/>
    </row>
    <row r="113" spans="1:18" x14ac:dyDescent="0.15">
      <c r="A113" s="1" t="s">
        <v>18</v>
      </c>
      <c r="B113" s="130" t="s">
        <v>11</v>
      </c>
      <c r="C113" s="131" t="s">
        <v>243</v>
      </c>
      <c r="D113" s="139">
        <v>1023.252</v>
      </c>
      <c r="E113" s="38">
        <v>150139</v>
      </c>
      <c r="F113" s="141">
        <f>E113/O113</f>
        <v>5.6537753153486296E-2</v>
      </c>
      <c r="G113" s="142">
        <f>E113/D113</f>
        <v>146.72729689265205</v>
      </c>
      <c r="H113" s="135">
        <f>RANK(G113,$G$10:$G$203)</f>
        <v>20</v>
      </c>
      <c r="I113" s="89">
        <v>1063261</v>
      </c>
      <c r="J113" s="144">
        <f>I113/O113</f>
        <v>0.40039155686216771</v>
      </c>
      <c r="K113" s="33">
        <f>I113/D113</f>
        <v>1039.0998502812602</v>
      </c>
      <c r="L113" s="232">
        <v>0</v>
      </c>
      <c r="M113" s="163">
        <f>L113/O113</f>
        <v>0</v>
      </c>
      <c r="N113" s="164">
        <v>0</v>
      </c>
      <c r="O113" s="81">
        <v>2655553</v>
      </c>
      <c r="P113" s="146">
        <f>O113/D113</f>
        <v>2595.2091957797297</v>
      </c>
      <c r="R113" s="96"/>
    </row>
    <row r="114" spans="1:18" x14ac:dyDescent="0.15">
      <c r="A114" s="147" t="s">
        <v>192</v>
      </c>
      <c r="B114" s="39" t="s">
        <v>193</v>
      </c>
      <c r="C114" s="177" t="s">
        <v>158</v>
      </c>
      <c r="D114" s="116"/>
      <c r="E114" s="140"/>
      <c r="F114" s="146"/>
      <c r="G114" s="165"/>
      <c r="H114" s="225"/>
      <c r="I114" s="89"/>
      <c r="J114" s="142"/>
      <c r="K114" s="178"/>
      <c r="L114" s="168"/>
      <c r="M114" s="35"/>
      <c r="N114" s="169"/>
      <c r="O114" s="158"/>
      <c r="P114" s="233"/>
      <c r="R114" s="97"/>
    </row>
    <row r="115" spans="1:18" x14ac:dyDescent="0.15">
      <c r="A115" s="147" t="s">
        <v>190</v>
      </c>
      <c r="B115" s="39" t="s">
        <v>191</v>
      </c>
      <c r="C115" s="177" t="s">
        <v>89</v>
      </c>
      <c r="D115" s="116"/>
      <c r="E115" s="140"/>
      <c r="F115" s="146"/>
      <c r="G115" s="165"/>
      <c r="H115" s="225"/>
      <c r="I115" s="89"/>
      <c r="J115" s="142"/>
      <c r="K115" s="178"/>
      <c r="L115" s="168"/>
      <c r="M115" s="35"/>
      <c r="N115" s="169"/>
      <c r="O115" s="158"/>
      <c r="P115" s="233"/>
      <c r="R115" s="97"/>
    </row>
    <row r="116" spans="1:18" x14ac:dyDescent="0.15">
      <c r="A116" s="234"/>
      <c r="B116" s="193" t="s">
        <v>137</v>
      </c>
      <c r="C116" s="235"/>
      <c r="D116" s="139"/>
      <c r="E116" s="140"/>
      <c r="F116" s="146"/>
      <c r="G116" s="165"/>
      <c r="H116" s="225"/>
      <c r="I116" s="89"/>
      <c r="J116" s="142"/>
      <c r="K116" s="178"/>
      <c r="L116" s="168"/>
      <c r="M116" s="35"/>
      <c r="N116" s="169"/>
      <c r="O116" s="158"/>
      <c r="P116" s="233"/>
      <c r="R116" s="97"/>
    </row>
    <row r="117" spans="1:18" x14ac:dyDescent="0.15">
      <c r="A117" s="37" t="s">
        <v>95</v>
      </c>
      <c r="B117" s="37"/>
      <c r="C117" s="37"/>
      <c r="D117" s="91" t="s">
        <v>98</v>
      </c>
      <c r="E117" s="91"/>
      <c r="F117" s="91"/>
      <c r="G117" s="37"/>
      <c r="H117" s="37"/>
      <c r="I117" s="86"/>
      <c r="J117" s="91"/>
      <c r="K117" s="37"/>
      <c r="L117" s="91"/>
      <c r="M117" s="91"/>
      <c r="N117" s="37"/>
      <c r="P117" s="170"/>
      <c r="R117" s="98"/>
    </row>
    <row r="118" spans="1:18" x14ac:dyDescent="0.15">
      <c r="A118" s="3"/>
      <c r="B118" s="23" t="s">
        <v>72</v>
      </c>
      <c r="C118" s="24"/>
      <c r="D118" s="102"/>
      <c r="E118" s="77" t="s">
        <v>76</v>
      </c>
      <c r="F118" s="103"/>
      <c r="G118" s="104"/>
      <c r="H118" s="104"/>
      <c r="I118" s="76" t="s">
        <v>261</v>
      </c>
      <c r="J118" s="105"/>
      <c r="K118" s="106"/>
      <c r="L118" s="107"/>
      <c r="M118" s="107"/>
      <c r="N118" s="25"/>
      <c r="O118" s="25"/>
      <c r="P118" s="25"/>
      <c r="R118" s="97"/>
    </row>
    <row r="119" spans="1:18" x14ac:dyDescent="0.15">
      <c r="A119" s="1"/>
      <c r="B119" s="26" t="s">
        <v>73</v>
      </c>
      <c r="C119" s="27"/>
      <c r="D119" s="108"/>
      <c r="E119" s="77" t="s">
        <v>177</v>
      </c>
      <c r="F119" s="76"/>
      <c r="G119" s="109"/>
      <c r="H119" s="109"/>
      <c r="I119" s="77" t="s">
        <v>178</v>
      </c>
      <c r="J119" s="76"/>
      <c r="K119" s="104"/>
      <c r="L119" s="77" t="s">
        <v>270</v>
      </c>
      <c r="M119" s="76"/>
      <c r="N119" s="110"/>
      <c r="O119" s="111" t="s">
        <v>88</v>
      </c>
      <c r="P119" s="3"/>
      <c r="R119" s="22"/>
    </row>
    <row r="120" spans="1:18" x14ac:dyDescent="0.15">
      <c r="A120" s="1"/>
      <c r="B120" s="28" t="s">
        <v>8</v>
      </c>
      <c r="C120" s="27"/>
      <c r="D120" s="108"/>
      <c r="F120" s="112" t="s">
        <v>65</v>
      </c>
      <c r="G120" s="113"/>
      <c r="H120" s="114"/>
      <c r="I120" s="78"/>
      <c r="J120" s="112" t="s">
        <v>65</v>
      </c>
      <c r="K120" s="108"/>
      <c r="L120" s="115"/>
      <c r="M120" s="112" t="s">
        <v>65</v>
      </c>
      <c r="N120" s="116"/>
      <c r="O120" s="117" t="s">
        <v>271</v>
      </c>
      <c r="P120" s="78"/>
      <c r="R120" s="98"/>
    </row>
    <row r="121" spans="1:18" x14ac:dyDescent="0.15">
      <c r="B121" s="28" t="s">
        <v>228</v>
      </c>
      <c r="C121" s="29"/>
      <c r="D121" s="118" t="s">
        <v>70</v>
      </c>
      <c r="E121" s="119"/>
      <c r="F121" s="118" t="s">
        <v>66</v>
      </c>
      <c r="G121" s="113"/>
      <c r="H121" s="120"/>
      <c r="I121" s="78"/>
      <c r="J121" s="112" t="s">
        <v>66</v>
      </c>
      <c r="K121" s="108"/>
      <c r="L121" s="115"/>
      <c r="M121" s="112" t="s">
        <v>66</v>
      </c>
      <c r="N121" s="116"/>
      <c r="O121" s="121"/>
      <c r="P121" s="122"/>
      <c r="R121" s="98"/>
    </row>
    <row r="122" spans="1:18" x14ac:dyDescent="0.15">
      <c r="B122" s="26" t="s">
        <v>200</v>
      </c>
      <c r="C122" s="2"/>
      <c r="D122" s="118" t="s">
        <v>71</v>
      </c>
      <c r="E122" s="26"/>
      <c r="F122" s="118" t="s">
        <v>67</v>
      </c>
      <c r="G122" s="123" t="s">
        <v>102</v>
      </c>
      <c r="H122" s="124"/>
      <c r="I122" s="26"/>
      <c r="J122" s="118" t="s">
        <v>67</v>
      </c>
      <c r="K122" s="123" t="s">
        <v>100</v>
      </c>
      <c r="L122" s="26"/>
      <c r="M122" s="112" t="s">
        <v>67</v>
      </c>
      <c r="N122" s="123" t="s">
        <v>100</v>
      </c>
      <c r="O122" s="26"/>
      <c r="P122" s="123" t="s">
        <v>99</v>
      </c>
      <c r="R122" s="22"/>
    </row>
    <row r="123" spans="1:18" x14ac:dyDescent="0.15">
      <c r="A123" s="1"/>
      <c r="B123" s="26" t="s">
        <v>120</v>
      </c>
      <c r="C123" s="27"/>
      <c r="D123" s="125" t="s">
        <v>199</v>
      </c>
      <c r="E123" s="26" t="s">
        <v>0</v>
      </c>
      <c r="F123" s="118" t="s">
        <v>68</v>
      </c>
      <c r="G123" s="126" t="s">
        <v>0</v>
      </c>
      <c r="H123" s="126"/>
      <c r="I123" s="26" t="s">
        <v>0</v>
      </c>
      <c r="J123" s="118" t="s">
        <v>68</v>
      </c>
      <c r="K123" s="118" t="s">
        <v>48</v>
      </c>
      <c r="L123" s="26" t="s">
        <v>0</v>
      </c>
      <c r="M123" s="112" t="s">
        <v>68</v>
      </c>
      <c r="N123" s="118" t="s">
        <v>48</v>
      </c>
      <c r="O123" s="26" t="s">
        <v>0</v>
      </c>
      <c r="P123" s="112" t="s">
        <v>48</v>
      </c>
      <c r="R123" s="22"/>
    </row>
    <row r="124" spans="1:18" x14ac:dyDescent="0.15">
      <c r="A124" s="30" t="s">
        <v>105</v>
      </c>
      <c r="B124" s="31" t="s">
        <v>121</v>
      </c>
      <c r="C124" s="32" t="s">
        <v>1</v>
      </c>
      <c r="D124" s="127" t="s">
        <v>80</v>
      </c>
      <c r="E124" s="79" t="s">
        <v>81</v>
      </c>
      <c r="F124" s="128" t="s">
        <v>69</v>
      </c>
      <c r="G124" s="128" t="s">
        <v>101</v>
      </c>
      <c r="H124" s="128" t="s">
        <v>49</v>
      </c>
      <c r="I124" s="79" t="s">
        <v>81</v>
      </c>
      <c r="J124" s="128" t="s">
        <v>69</v>
      </c>
      <c r="K124" s="128" t="s">
        <v>101</v>
      </c>
      <c r="L124" s="79" t="s">
        <v>81</v>
      </c>
      <c r="M124" s="129" t="s">
        <v>69</v>
      </c>
      <c r="N124" s="128" t="s">
        <v>101</v>
      </c>
      <c r="O124" s="79" t="s">
        <v>81</v>
      </c>
      <c r="P124" s="129" t="s">
        <v>101</v>
      </c>
      <c r="R124" s="22"/>
    </row>
    <row r="125" spans="1:18" x14ac:dyDescent="0.15">
      <c r="A125" s="3" t="s">
        <v>19</v>
      </c>
      <c r="B125" s="224" t="s">
        <v>125</v>
      </c>
      <c r="C125" s="236"/>
      <c r="D125" s="132">
        <v>1882.98</v>
      </c>
      <c r="E125" s="173">
        <v>306591</v>
      </c>
      <c r="F125" s="133">
        <f>E125/O125</f>
        <v>6.272636935622565E-2</v>
      </c>
      <c r="G125" s="134">
        <f>E125/D125</f>
        <v>162.82222859509926</v>
      </c>
      <c r="H125" s="135">
        <f>RANK(G125,$G$10:$G$203)</f>
        <v>18</v>
      </c>
      <c r="I125" s="88">
        <v>2124164</v>
      </c>
      <c r="J125" s="136">
        <f>I125/O125</f>
        <v>0.43458906372723827</v>
      </c>
      <c r="K125" s="174">
        <f>I125/D125</f>
        <v>1128.0863312409053</v>
      </c>
      <c r="L125" s="80">
        <v>1763695</v>
      </c>
      <c r="M125" s="192">
        <f>L125/O125</f>
        <v>0.3608396332629738</v>
      </c>
      <c r="N125" s="137">
        <f>L125/D125</f>
        <v>936.65094690331284</v>
      </c>
      <c r="O125" s="80">
        <v>4887753</v>
      </c>
      <c r="P125" s="137">
        <f>O125/D125</f>
        <v>2595.7540706752061</v>
      </c>
      <c r="R125" s="22"/>
    </row>
    <row r="126" spans="1:18" x14ac:dyDescent="0.15">
      <c r="A126" s="148" t="s">
        <v>133</v>
      </c>
      <c r="B126" s="184"/>
      <c r="C126" s="171"/>
      <c r="D126" s="139"/>
      <c r="E126" s="38"/>
      <c r="F126" s="146"/>
      <c r="G126" s="165"/>
      <c r="H126" s="225"/>
      <c r="I126" s="89"/>
      <c r="J126" s="142"/>
      <c r="K126" s="178"/>
      <c r="L126" s="81"/>
      <c r="M126" s="35"/>
      <c r="N126" s="190"/>
      <c r="O126" s="158"/>
      <c r="P126" s="159"/>
      <c r="R126" s="22"/>
    </row>
    <row r="127" spans="1:18" x14ac:dyDescent="0.15">
      <c r="A127" s="3" t="s">
        <v>82</v>
      </c>
      <c r="B127" s="224" t="s">
        <v>156</v>
      </c>
      <c r="C127" s="131" t="s">
        <v>279</v>
      </c>
      <c r="D127" s="132">
        <v>1327.9960000000001</v>
      </c>
      <c r="E127" s="173">
        <v>542847</v>
      </c>
      <c r="F127" s="133">
        <f>E127/O127</f>
        <v>0.23749528047435445</v>
      </c>
      <c r="G127" s="134">
        <f>E127/D127</f>
        <v>408.77156256494743</v>
      </c>
      <c r="H127" s="135">
        <f>RANK(G127,$G$10:$G$203)</f>
        <v>2</v>
      </c>
      <c r="I127" s="88">
        <v>92743</v>
      </c>
      <c r="J127" s="136">
        <f>I127/O127</f>
        <v>4.0575014317170498E-2</v>
      </c>
      <c r="K127" s="174">
        <f>I127/D127</f>
        <v>69.836806737369685</v>
      </c>
      <c r="L127" s="232">
        <v>0</v>
      </c>
      <c r="M127" s="199">
        <f>L127/O127</f>
        <v>0</v>
      </c>
      <c r="N127" s="200">
        <v>0</v>
      </c>
      <c r="O127" s="80">
        <v>2285717</v>
      </c>
      <c r="P127" s="137">
        <f>O127/D127</f>
        <v>1721.177624028988</v>
      </c>
      <c r="R127" s="96"/>
    </row>
    <row r="128" spans="1:18" x14ac:dyDescent="0.15">
      <c r="A128" s="1" t="s">
        <v>83</v>
      </c>
      <c r="B128" s="147" t="s">
        <v>157</v>
      </c>
      <c r="C128" s="177"/>
      <c r="D128" s="139"/>
      <c r="E128" s="38"/>
      <c r="F128" s="141"/>
      <c r="G128" s="165"/>
      <c r="H128" s="225"/>
      <c r="I128" s="89"/>
      <c r="J128" s="144"/>
      <c r="K128" s="178"/>
      <c r="L128" s="237"/>
      <c r="M128" s="163"/>
      <c r="N128" s="238"/>
      <c r="O128" s="81"/>
      <c r="P128" s="146"/>
      <c r="R128" s="96"/>
    </row>
    <row r="129" spans="1:18" x14ac:dyDescent="0.15">
      <c r="A129" s="1"/>
      <c r="B129" s="147" t="s">
        <v>174</v>
      </c>
      <c r="C129" s="177"/>
      <c r="D129" s="139"/>
      <c r="E129" s="38"/>
      <c r="F129" s="146"/>
      <c r="G129" s="165"/>
      <c r="H129" s="225"/>
      <c r="I129" s="89"/>
      <c r="J129" s="142"/>
      <c r="K129" s="178"/>
      <c r="L129" s="168"/>
      <c r="M129" s="35"/>
      <c r="N129" s="169"/>
      <c r="O129" s="158"/>
      <c r="P129" s="159"/>
      <c r="R129" s="97"/>
    </row>
    <row r="130" spans="1:18" x14ac:dyDescent="0.15">
      <c r="A130" s="183" t="s">
        <v>135</v>
      </c>
      <c r="B130" s="184"/>
      <c r="C130" s="182"/>
      <c r="D130" s="116"/>
      <c r="E130" s="82"/>
      <c r="F130" s="146"/>
      <c r="G130" s="165"/>
      <c r="H130" s="225"/>
      <c r="I130" s="89"/>
      <c r="J130" s="142"/>
      <c r="K130" s="178"/>
      <c r="L130" s="168"/>
      <c r="M130" s="35"/>
      <c r="N130" s="169"/>
      <c r="O130" s="158"/>
      <c r="P130" s="159"/>
      <c r="R130" s="97"/>
    </row>
    <row r="131" spans="1:18" x14ac:dyDescent="0.15">
      <c r="A131" s="3" t="s">
        <v>20</v>
      </c>
      <c r="B131" s="239" t="s">
        <v>108</v>
      </c>
      <c r="C131" s="131" t="s">
        <v>280</v>
      </c>
      <c r="D131" s="132">
        <v>8938.8439999999991</v>
      </c>
      <c r="E131" s="173">
        <v>2368068</v>
      </c>
      <c r="F131" s="133">
        <f>E131/O131</f>
        <v>7.9788738425995334E-2</v>
      </c>
      <c r="G131" s="134">
        <f>E131/D131</f>
        <v>264.9188194804608</v>
      </c>
      <c r="H131" s="135">
        <f>RANK(G131,$G$10:$G$203)</f>
        <v>7</v>
      </c>
      <c r="I131" s="88">
        <v>11973673</v>
      </c>
      <c r="J131" s="136">
        <f>I131/O131</f>
        <v>0.40343616103735319</v>
      </c>
      <c r="K131" s="174">
        <f>I131/D131</f>
        <v>1339.5102319718301</v>
      </c>
      <c r="L131" s="80">
        <v>8885847</v>
      </c>
      <c r="M131" s="192">
        <f>L131/O131</f>
        <v>0.29939618371449445</v>
      </c>
      <c r="N131" s="137">
        <f>L131/D131</f>
        <v>994.07115729953455</v>
      </c>
      <c r="O131" s="80">
        <v>29679226</v>
      </c>
      <c r="P131" s="137">
        <f>O131/D131</f>
        <v>3320.2532676484793</v>
      </c>
      <c r="R131" s="22"/>
    </row>
    <row r="132" spans="1:18" x14ac:dyDescent="0.15">
      <c r="A132" s="1"/>
      <c r="B132" s="147" t="s">
        <v>150</v>
      </c>
      <c r="C132" s="177" t="s">
        <v>92</v>
      </c>
      <c r="D132" s="139"/>
      <c r="E132" s="38"/>
      <c r="F132" s="141"/>
      <c r="G132" s="165"/>
      <c r="H132" s="225"/>
      <c r="I132" s="89"/>
      <c r="J132" s="144"/>
      <c r="K132" s="178"/>
      <c r="L132" s="81"/>
      <c r="M132" s="34"/>
      <c r="N132" s="190"/>
      <c r="O132" s="81"/>
      <c r="P132" s="146"/>
      <c r="R132" s="22"/>
    </row>
    <row r="133" spans="1:18" x14ac:dyDescent="0.15">
      <c r="A133" s="1"/>
      <c r="B133" s="147" t="s">
        <v>126</v>
      </c>
      <c r="C133" s="177"/>
      <c r="D133" s="139"/>
      <c r="E133" s="38"/>
      <c r="F133" s="141"/>
      <c r="G133" s="165"/>
      <c r="H133" s="225"/>
      <c r="I133" s="89"/>
      <c r="J133" s="144"/>
      <c r="K133" s="178"/>
      <c r="L133" s="81"/>
      <c r="M133" s="34"/>
      <c r="N133" s="190"/>
      <c r="O133" s="81"/>
      <c r="P133" s="146"/>
      <c r="R133" s="22"/>
    </row>
    <row r="134" spans="1:18" x14ac:dyDescent="0.15">
      <c r="A134" s="1"/>
      <c r="B134" s="147" t="s">
        <v>109</v>
      </c>
      <c r="C134" s="177"/>
      <c r="D134" s="139"/>
      <c r="E134" s="38"/>
      <c r="F134" s="141"/>
      <c r="G134" s="165"/>
      <c r="H134" s="225"/>
      <c r="I134" s="89"/>
      <c r="J134" s="144"/>
      <c r="K134" s="178"/>
      <c r="L134" s="81"/>
      <c r="M134" s="34"/>
      <c r="N134" s="190"/>
      <c r="O134" s="81"/>
      <c r="P134" s="146"/>
      <c r="R134" s="22"/>
    </row>
    <row r="135" spans="1:18" x14ac:dyDescent="0.15">
      <c r="A135" s="1"/>
      <c r="B135" s="147" t="s">
        <v>146</v>
      </c>
      <c r="C135" s="177"/>
      <c r="D135" s="139"/>
      <c r="E135" s="38"/>
      <c r="F135" s="141"/>
      <c r="G135" s="165"/>
      <c r="H135" s="225"/>
      <c r="I135" s="89"/>
      <c r="J135" s="144"/>
      <c r="K135" s="178"/>
      <c r="L135" s="81"/>
      <c r="M135" s="34"/>
      <c r="N135" s="190"/>
      <c r="O135" s="81"/>
      <c r="P135" s="146"/>
      <c r="R135" s="22"/>
    </row>
    <row r="136" spans="1:18" x14ac:dyDescent="0.15">
      <c r="A136" s="1"/>
      <c r="B136" s="147" t="s">
        <v>147</v>
      </c>
      <c r="C136" s="177"/>
      <c r="D136" s="139"/>
      <c r="E136" s="38"/>
      <c r="F136" s="141"/>
      <c r="G136" s="165"/>
      <c r="H136" s="225"/>
      <c r="I136" s="89"/>
      <c r="J136" s="144"/>
      <c r="K136" s="178"/>
      <c r="L136" s="81"/>
      <c r="M136" s="34"/>
      <c r="N136" s="190"/>
      <c r="O136" s="81"/>
      <c r="P136" s="146"/>
      <c r="R136" s="22"/>
    </row>
    <row r="137" spans="1:18" x14ac:dyDescent="0.15">
      <c r="A137" s="229" t="s">
        <v>139</v>
      </c>
      <c r="B137" s="229"/>
      <c r="C137" s="228"/>
      <c r="D137" s="149"/>
      <c r="E137" s="82"/>
      <c r="F137" s="151"/>
      <c r="G137" s="152"/>
      <c r="H137" s="221"/>
      <c r="I137" s="87"/>
      <c r="J137" s="154"/>
      <c r="K137" s="155"/>
      <c r="L137" s="82"/>
      <c r="M137" s="86"/>
      <c r="N137" s="157"/>
      <c r="O137" s="158"/>
      <c r="P137" s="159"/>
      <c r="R137" s="22"/>
    </row>
    <row r="138" spans="1:18" x14ac:dyDescent="0.15">
      <c r="A138" s="160" t="s">
        <v>39</v>
      </c>
      <c r="B138" s="240" t="s">
        <v>77</v>
      </c>
      <c r="C138" s="131" t="s">
        <v>280</v>
      </c>
      <c r="D138" s="139">
        <v>2085.567</v>
      </c>
      <c r="E138" s="38">
        <v>205702</v>
      </c>
      <c r="F138" s="141">
        <f>E138/O138</f>
        <v>3.5728081547467691E-2</v>
      </c>
      <c r="G138" s="142">
        <f>E138/D138</f>
        <v>98.6312115602136</v>
      </c>
      <c r="H138" s="135">
        <f>RANK(G138,$G$10:$G$203)</f>
        <v>36</v>
      </c>
      <c r="I138" s="89">
        <v>1297493</v>
      </c>
      <c r="J138" s="144">
        <f>I138/O138</f>
        <v>0.22535967424365586</v>
      </c>
      <c r="K138" s="33">
        <f>I138/D138</f>
        <v>622.12961750929128</v>
      </c>
      <c r="L138" s="81">
        <v>2098676</v>
      </c>
      <c r="M138" s="34">
        <f>L138/O138</f>
        <v>0.36451598559913517</v>
      </c>
      <c r="N138" s="146">
        <f>L138/D138</f>
        <v>1006.2855808516341</v>
      </c>
      <c r="O138" s="80">
        <v>5757432</v>
      </c>
      <c r="P138" s="137">
        <f>O138/D138</f>
        <v>2760.6075470123951</v>
      </c>
      <c r="R138" s="22"/>
    </row>
    <row r="139" spans="1:18" x14ac:dyDescent="0.15">
      <c r="A139" s="1"/>
      <c r="B139" s="147" t="s">
        <v>110</v>
      </c>
      <c r="C139" s="138" t="s">
        <v>163</v>
      </c>
      <c r="D139" s="139"/>
      <c r="E139" s="38"/>
      <c r="F139" s="141"/>
      <c r="G139" s="165"/>
      <c r="H139" s="225"/>
      <c r="I139" s="89"/>
      <c r="J139" s="144"/>
      <c r="K139" s="178"/>
      <c r="L139" s="81"/>
      <c r="M139" s="34"/>
      <c r="N139" s="190"/>
      <c r="O139" s="158"/>
      <c r="P139" s="159"/>
      <c r="R139" s="22"/>
    </row>
    <row r="140" spans="1:18" x14ac:dyDescent="0.15">
      <c r="A140" s="241"/>
      <c r="B140" s="30" t="s">
        <v>137</v>
      </c>
      <c r="C140" s="242"/>
      <c r="D140" s="149"/>
      <c r="E140" s="82"/>
      <c r="F140" s="151"/>
      <c r="G140" s="152"/>
      <c r="H140" s="221"/>
      <c r="I140" s="87"/>
      <c r="J140" s="154"/>
      <c r="K140" s="155"/>
      <c r="L140" s="82"/>
      <c r="M140" s="35"/>
      <c r="N140" s="157"/>
      <c r="O140" s="158"/>
      <c r="P140" s="159"/>
      <c r="R140" s="22"/>
    </row>
    <row r="141" spans="1:18" x14ac:dyDescent="0.15">
      <c r="A141" s="1" t="s">
        <v>40</v>
      </c>
      <c r="B141" s="147" t="s">
        <v>221</v>
      </c>
      <c r="C141" s="138"/>
      <c r="D141" s="139">
        <v>19748.858</v>
      </c>
      <c r="E141" s="38">
        <v>4861687</v>
      </c>
      <c r="F141" s="133">
        <f>E141/O141</f>
        <v>6.3156031343724453E-2</v>
      </c>
      <c r="G141" s="142">
        <f>E141/D141</f>
        <v>246.17560164744717</v>
      </c>
      <c r="H141" s="135">
        <f>RANK(G141,$G$10:$G$203)</f>
        <v>8</v>
      </c>
      <c r="I141" s="89">
        <v>42964774</v>
      </c>
      <c r="J141" s="136">
        <f>I141/O141</f>
        <v>0.55813642742118885</v>
      </c>
      <c r="K141" s="33">
        <f>I141/D141</f>
        <v>2175.5573917236125</v>
      </c>
      <c r="L141" s="81">
        <v>12668587</v>
      </c>
      <c r="M141" s="192">
        <f>L141/O141</f>
        <v>0.16457202564720849</v>
      </c>
      <c r="N141" s="146">
        <f>L141/D141</f>
        <v>641.48453546022756</v>
      </c>
      <c r="O141" s="80">
        <v>76978982</v>
      </c>
      <c r="P141" s="137">
        <f>O141/D141</f>
        <v>3897.8953618482647</v>
      </c>
      <c r="R141" s="22"/>
    </row>
    <row r="142" spans="1:18" x14ac:dyDescent="0.15">
      <c r="A142" s="147"/>
      <c r="B142" s="147" t="s">
        <v>148</v>
      </c>
      <c r="C142" s="226"/>
      <c r="E142" s="81"/>
      <c r="F142" s="141"/>
      <c r="G142" s="165"/>
      <c r="H142" s="225"/>
      <c r="I142" s="89"/>
      <c r="J142" s="144"/>
      <c r="K142" s="178"/>
      <c r="L142" s="81"/>
      <c r="M142" s="34"/>
      <c r="N142" s="190"/>
      <c r="O142" s="158"/>
      <c r="P142" s="159"/>
      <c r="R142" s="22"/>
    </row>
    <row r="143" spans="1:18" x14ac:dyDescent="0.15">
      <c r="A143" s="147"/>
      <c r="B143" s="147" t="s">
        <v>217</v>
      </c>
      <c r="C143" s="226"/>
      <c r="E143" s="81"/>
      <c r="F143" s="141"/>
      <c r="G143" s="165"/>
      <c r="H143" s="225"/>
      <c r="I143" s="89"/>
      <c r="J143" s="144"/>
      <c r="K143" s="178"/>
      <c r="L143" s="81"/>
      <c r="M143" s="34"/>
      <c r="N143" s="190"/>
      <c r="O143" s="158"/>
      <c r="P143" s="159"/>
      <c r="R143" s="22"/>
    </row>
    <row r="144" spans="1:18" x14ac:dyDescent="0.15">
      <c r="A144" s="147"/>
      <c r="B144" s="147" t="s">
        <v>145</v>
      </c>
      <c r="C144" s="226"/>
      <c r="E144" s="81"/>
      <c r="F144" s="141"/>
      <c r="G144" s="165"/>
      <c r="H144" s="225"/>
      <c r="I144" s="89"/>
      <c r="J144" s="144"/>
      <c r="K144" s="178"/>
      <c r="L144" s="81"/>
      <c r="M144" s="34"/>
      <c r="N144" s="190"/>
      <c r="O144" s="158"/>
      <c r="P144" s="159"/>
      <c r="R144" s="22"/>
    </row>
    <row r="145" spans="1:18" x14ac:dyDescent="0.15">
      <c r="A145" s="147"/>
      <c r="B145" s="147" t="s">
        <v>159</v>
      </c>
      <c r="C145" s="226"/>
      <c r="E145" s="81"/>
      <c r="F145" s="141"/>
      <c r="G145" s="165"/>
      <c r="H145" s="225"/>
      <c r="I145" s="89"/>
      <c r="J145" s="144"/>
      <c r="K145" s="178"/>
      <c r="L145" s="81"/>
      <c r="M145" s="34"/>
      <c r="N145" s="190"/>
      <c r="O145" s="158"/>
      <c r="P145" s="159"/>
      <c r="R145" s="22"/>
    </row>
    <row r="146" spans="1:18" x14ac:dyDescent="0.15">
      <c r="A146" s="147"/>
      <c r="B146" s="147" t="s">
        <v>160</v>
      </c>
      <c r="C146" s="226"/>
      <c r="E146" s="81"/>
      <c r="F146" s="141"/>
      <c r="G146" s="165"/>
      <c r="H146" s="225"/>
      <c r="I146" s="89"/>
      <c r="J146" s="144"/>
      <c r="K146" s="178"/>
      <c r="L146" s="81"/>
      <c r="M146" s="34"/>
      <c r="N146" s="190"/>
      <c r="O146" s="158"/>
      <c r="P146" s="159"/>
      <c r="R146" s="22"/>
    </row>
    <row r="147" spans="1:18" x14ac:dyDescent="0.15">
      <c r="A147" s="148" t="s">
        <v>133</v>
      </c>
      <c r="B147" s="184"/>
      <c r="C147" s="171"/>
      <c r="D147" s="139"/>
      <c r="E147" s="38"/>
      <c r="F147" s="146"/>
      <c r="G147" s="165"/>
      <c r="H147" s="225"/>
      <c r="I147" s="89"/>
      <c r="J147" s="142"/>
      <c r="K147" s="178"/>
      <c r="L147" s="81"/>
      <c r="M147" s="35"/>
      <c r="N147" s="190"/>
      <c r="O147" s="158"/>
      <c r="P147" s="159"/>
      <c r="R147" s="22"/>
    </row>
    <row r="148" spans="1:18" x14ac:dyDescent="0.15">
      <c r="A148" s="3" t="s">
        <v>103</v>
      </c>
      <c r="B148" s="172"/>
      <c r="C148" s="131" t="s">
        <v>279</v>
      </c>
      <c r="D148" s="132">
        <v>9940.3870000000006</v>
      </c>
      <c r="E148" s="173">
        <v>1360628</v>
      </c>
      <c r="F148" s="133">
        <f>E148/O148</f>
        <v>5.7972345808706104E-2</v>
      </c>
      <c r="G148" s="134">
        <f>E148/D148</f>
        <v>136.87877544405464</v>
      </c>
      <c r="H148" s="135">
        <f>RANK(G148,$G$10:$G$203)</f>
        <v>22</v>
      </c>
      <c r="I148" s="88">
        <v>10390520</v>
      </c>
      <c r="J148" s="136">
        <f>I148/O148</f>
        <v>0.44270940960518007</v>
      </c>
      <c r="K148" s="114">
        <f>I148/D148</f>
        <v>1045.283247020463</v>
      </c>
      <c r="L148" s="173">
        <v>5842182</v>
      </c>
      <c r="M148" s="136">
        <f>L148/O148</f>
        <v>0.24891814307907689</v>
      </c>
      <c r="N148" s="174">
        <f>L148/D148</f>
        <v>587.72178588217935</v>
      </c>
      <c r="O148" s="80">
        <v>23470294</v>
      </c>
      <c r="P148" s="137">
        <f>O148/D148</f>
        <v>2361.1046531689358</v>
      </c>
      <c r="R148" s="22"/>
    </row>
    <row r="149" spans="1:18" x14ac:dyDescent="0.15">
      <c r="A149" s="183" t="s">
        <v>135</v>
      </c>
      <c r="B149" s="184"/>
      <c r="C149" s="182"/>
      <c r="D149" s="139"/>
      <c r="E149" s="38"/>
      <c r="F149" s="146"/>
      <c r="G149" s="165"/>
      <c r="H149" s="225"/>
      <c r="I149" s="89"/>
      <c r="J149" s="142"/>
      <c r="K149" s="243"/>
      <c r="L149" s="38"/>
      <c r="M149" s="244"/>
      <c r="N149" s="33"/>
      <c r="O149" s="158"/>
      <c r="P149" s="159"/>
      <c r="R149" s="22"/>
    </row>
    <row r="150" spans="1:18" x14ac:dyDescent="0.15">
      <c r="A150" s="3" t="s">
        <v>62</v>
      </c>
      <c r="B150" s="224" t="s">
        <v>222</v>
      </c>
      <c r="C150" s="131" t="s">
        <v>248</v>
      </c>
      <c r="D150" s="132">
        <v>740.04</v>
      </c>
      <c r="E150" s="173">
        <v>250438</v>
      </c>
      <c r="F150" s="133">
        <f>E150/O150</f>
        <v>4.0918333419111552E-2</v>
      </c>
      <c r="G150" s="134">
        <f>E150/D150</f>
        <v>338.41143721960975</v>
      </c>
      <c r="H150" s="135">
        <f>RANK(G150,$G$10:$G$203)</f>
        <v>4</v>
      </c>
      <c r="I150" s="88">
        <v>498528</v>
      </c>
      <c r="J150" s="136">
        <f>I150/O150</f>
        <v>8.1453033975526251E-2</v>
      </c>
      <c r="K150" s="114">
        <f>I150/D150</f>
        <v>673.65007296902877</v>
      </c>
      <c r="L150" s="173">
        <v>1320196</v>
      </c>
      <c r="M150" s="136">
        <f>L150/O150</f>
        <v>0.21570296882492829</v>
      </c>
      <c r="N150" s="174">
        <f>L150/D150</f>
        <v>1783.9522187989839</v>
      </c>
      <c r="O150" s="80">
        <v>6120435</v>
      </c>
      <c r="P150" s="137">
        <f>O150/D150</f>
        <v>8270.4110588616841</v>
      </c>
      <c r="R150" s="22"/>
    </row>
    <row r="151" spans="1:18" x14ac:dyDescent="0.15">
      <c r="A151" s="1"/>
      <c r="B151" s="147" t="s">
        <v>223</v>
      </c>
      <c r="C151" s="138" t="s">
        <v>130</v>
      </c>
      <c r="D151" s="139"/>
      <c r="E151" s="38"/>
      <c r="F151" s="141"/>
      <c r="G151" s="165"/>
      <c r="H151" s="225"/>
      <c r="I151" s="89"/>
      <c r="J151" s="144"/>
      <c r="K151" s="243"/>
      <c r="L151" s="38"/>
      <c r="M151" s="144"/>
      <c r="N151" s="33"/>
      <c r="O151" s="158"/>
      <c r="P151" s="159"/>
      <c r="R151" s="22"/>
    </row>
    <row r="152" spans="1:18" x14ac:dyDescent="0.15">
      <c r="A152" s="1"/>
      <c r="B152" s="147" t="s">
        <v>195</v>
      </c>
      <c r="C152" s="138" t="s">
        <v>176</v>
      </c>
      <c r="D152" s="139"/>
      <c r="E152" s="38"/>
      <c r="F152" s="146"/>
      <c r="G152" s="165"/>
      <c r="H152" s="225"/>
      <c r="I152" s="89"/>
      <c r="J152" s="142"/>
      <c r="K152" s="243"/>
      <c r="L152" s="38"/>
      <c r="M152" s="244"/>
      <c r="N152" s="33"/>
      <c r="O152" s="158"/>
      <c r="P152" s="159"/>
      <c r="R152" s="22"/>
    </row>
    <row r="153" spans="1:18" x14ac:dyDescent="0.15">
      <c r="A153" s="1"/>
      <c r="B153" s="147" t="s">
        <v>194</v>
      </c>
      <c r="C153" s="138"/>
      <c r="D153" s="139"/>
      <c r="E153" s="38"/>
      <c r="F153" s="146"/>
      <c r="G153" s="165"/>
      <c r="H153" s="225"/>
      <c r="I153" s="89"/>
      <c r="J153" s="142"/>
      <c r="K153" s="243"/>
      <c r="L153" s="38"/>
      <c r="M153" s="244"/>
      <c r="N153" s="33"/>
      <c r="O153" s="158"/>
      <c r="P153" s="159"/>
      <c r="R153" s="22"/>
    </row>
    <row r="154" spans="1:18" x14ac:dyDescent="0.15">
      <c r="A154" s="1"/>
      <c r="B154" s="30" t="s">
        <v>137</v>
      </c>
      <c r="C154" s="138"/>
      <c r="D154" s="139"/>
      <c r="E154" s="38"/>
      <c r="F154" s="146"/>
      <c r="G154" s="165"/>
      <c r="H154" s="225"/>
      <c r="I154" s="89"/>
      <c r="J154" s="142"/>
      <c r="K154" s="243"/>
      <c r="L154" s="38"/>
      <c r="M154" s="244"/>
      <c r="N154" s="33"/>
      <c r="O154" s="158"/>
      <c r="P154" s="159"/>
      <c r="R154" s="22"/>
    </row>
    <row r="155" spans="1:18" x14ac:dyDescent="0.15">
      <c r="A155" s="3" t="s">
        <v>41</v>
      </c>
      <c r="B155" s="172" t="s">
        <v>6</v>
      </c>
      <c r="C155" s="131" t="s">
        <v>279</v>
      </c>
      <c r="D155" s="132">
        <v>3879.61</v>
      </c>
      <c r="E155" s="173">
        <v>397290</v>
      </c>
      <c r="F155" s="133">
        <f>E155/O155</f>
        <v>4.3642405799565916E-2</v>
      </c>
      <c r="G155" s="134">
        <f>E155/D155</f>
        <v>102.40462314510994</v>
      </c>
      <c r="H155" s="135">
        <f>RANK(G155,$G$10:$G$203)</f>
        <v>35</v>
      </c>
      <c r="I155" s="88">
        <v>2962128</v>
      </c>
      <c r="J155" s="136">
        <f>I155/O155</f>
        <v>0.32539050116100732</v>
      </c>
      <c r="K155" s="114">
        <f>I155/D155</f>
        <v>763.5117962888022</v>
      </c>
      <c r="L155" s="173">
        <v>2599203</v>
      </c>
      <c r="M155" s="136">
        <f>L155/O155</f>
        <v>0.28552309920070762</v>
      </c>
      <c r="N155" s="174">
        <f>L155/D155</f>
        <v>669.96502225739187</v>
      </c>
      <c r="O155" s="80">
        <v>9103302</v>
      </c>
      <c r="P155" s="137">
        <f>O155/D155</f>
        <v>2346.4477099502269</v>
      </c>
      <c r="R155" s="22"/>
    </row>
    <row r="156" spans="1:18" x14ac:dyDescent="0.15">
      <c r="A156" s="234"/>
      <c r="B156" s="30" t="s">
        <v>196</v>
      </c>
      <c r="C156" s="228"/>
      <c r="D156" s="139"/>
      <c r="E156" s="38"/>
      <c r="F156" s="141"/>
      <c r="G156" s="165"/>
      <c r="H156" s="245"/>
      <c r="I156" s="89"/>
      <c r="J156" s="144"/>
      <c r="K156" s="243"/>
      <c r="L156" s="38"/>
      <c r="M156" s="144"/>
      <c r="N156" s="33"/>
      <c r="O156" s="81"/>
      <c r="P156" s="146"/>
      <c r="R156" s="22"/>
    </row>
    <row r="157" spans="1:18" x14ac:dyDescent="0.15">
      <c r="A157" s="3" t="s">
        <v>42</v>
      </c>
      <c r="B157" s="172" t="s">
        <v>131</v>
      </c>
      <c r="C157" s="131" t="s">
        <v>243</v>
      </c>
      <c r="D157" s="246">
        <v>3971.2020000000002</v>
      </c>
      <c r="E157" s="173">
        <v>495134</v>
      </c>
      <c r="F157" s="133">
        <f>E157/O157</f>
        <v>5.1150185475129971E-2</v>
      </c>
      <c r="G157" s="247">
        <f>E157/D157</f>
        <v>124.68114188097205</v>
      </c>
      <c r="H157" s="135">
        <f>RANK(G157,$G$10:$G$203)</f>
        <v>28</v>
      </c>
      <c r="I157" s="88">
        <v>6649418</v>
      </c>
      <c r="J157" s="136">
        <f>I157/O157</f>
        <v>0.68692306325493258</v>
      </c>
      <c r="K157" s="114">
        <f>I157/D157</f>
        <v>1674.4094105512638</v>
      </c>
      <c r="L157" s="232">
        <v>0</v>
      </c>
      <c r="M157" s="248">
        <f>L157/O157</f>
        <v>0</v>
      </c>
      <c r="N157" s="249">
        <v>0</v>
      </c>
      <c r="O157" s="80">
        <v>9680004</v>
      </c>
      <c r="P157" s="137">
        <f>O157/D157</f>
        <v>2437.5501422491225</v>
      </c>
      <c r="R157" s="96"/>
    </row>
    <row r="158" spans="1:18" x14ac:dyDescent="0.15">
      <c r="A158" s="147"/>
      <c r="B158" s="193" t="s">
        <v>225</v>
      </c>
      <c r="C158" s="138" t="s">
        <v>163</v>
      </c>
      <c r="D158" s="250"/>
      <c r="E158" s="38"/>
      <c r="F158" s="141"/>
      <c r="G158" s="251"/>
      <c r="H158" s="252"/>
      <c r="I158" s="89"/>
      <c r="J158" s="144"/>
      <c r="K158" s="243"/>
      <c r="L158" s="253"/>
      <c r="M158" s="144"/>
      <c r="N158" s="253"/>
      <c r="O158" s="158"/>
      <c r="P158" s="159"/>
      <c r="R158" s="97"/>
    </row>
    <row r="159" spans="1:18" x14ac:dyDescent="0.15">
      <c r="B159" s="254" t="s">
        <v>161</v>
      </c>
      <c r="C159" s="138"/>
      <c r="D159" s="250"/>
      <c r="E159" s="38"/>
      <c r="F159" s="141"/>
      <c r="G159" s="251"/>
      <c r="H159" s="252"/>
      <c r="I159" s="89"/>
      <c r="J159" s="144"/>
      <c r="K159" s="243"/>
      <c r="L159" s="253"/>
      <c r="M159" s="144"/>
      <c r="N159" s="253"/>
      <c r="O159" s="158"/>
      <c r="P159" s="159"/>
      <c r="R159" s="97"/>
    </row>
    <row r="160" spans="1:18" x14ac:dyDescent="0.15">
      <c r="B160" s="254" t="s">
        <v>162</v>
      </c>
      <c r="C160" s="138"/>
      <c r="D160" s="250"/>
      <c r="E160" s="38"/>
      <c r="F160" s="141"/>
      <c r="G160" s="251"/>
      <c r="H160" s="252"/>
      <c r="I160" s="89"/>
      <c r="J160" s="144"/>
      <c r="K160" s="243"/>
      <c r="L160" s="253"/>
      <c r="M160" s="144"/>
      <c r="N160" s="253"/>
      <c r="O160" s="158"/>
      <c r="P160" s="159"/>
      <c r="R160" s="97"/>
    </row>
    <row r="161" spans="1:18" x14ac:dyDescent="0.15">
      <c r="A161" s="148" t="s">
        <v>133</v>
      </c>
      <c r="B161" s="184"/>
      <c r="C161" s="171"/>
      <c r="D161" s="250"/>
      <c r="E161" s="38"/>
      <c r="F161" s="141"/>
      <c r="G161" s="251"/>
      <c r="H161" s="252"/>
      <c r="I161" s="89"/>
      <c r="J161" s="144"/>
      <c r="K161" s="243"/>
      <c r="L161" s="253"/>
      <c r="M161" s="144"/>
      <c r="N161" s="253"/>
      <c r="O161" s="158"/>
      <c r="P161" s="159"/>
      <c r="R161" s="97"/>
    </row>
    <row r="162" spans="1:18" x14ac:dyDescent="0.15">
      <c r="A162" s="3" t="s">
        <v>63</v>
      </c>
      <c r="B162" s="172" t="s">
        <v>74</v>
      </c>
      <c r="C162" s="236"/>
      <c r="D162" s="132">
        <v>12793.767</v>
      </c>
      <c r="E162" s="173">
        <v>2301589</v>
      </c>
      <c r="F162" s="133">
        <f>E162/O162</f>
        <v>6.7311959110538513E-2</v>
      </c>
      <c r="G162" s="134">
        <f>E162/D162</f>
        <v>179.89924312362419</v>
      </c>
      <c r="H162" s="135">
        <f>RANK(G162,$G$10:$G$203)</f>
        <v>11</v>
      </c>
      <c r="I162" s="88">
        <v>10809736</v>
      </c>
      <c r="J162" s="136">
        <f>I162/O162</f>
        <v>0.31614007002454225</v>
      </c>
      <c r="K162" s="114">
        <f>I162/D162</f>
        <v>844.922062438686</v>
      </c>
      <c r="L162" s="173">
        <v>9497906</v>
      </c>
      <c r="M162" s="136">
        <f>L162/O162</f>
        <v>0.27777446812082368</v>
      </c>
      <c r="N162" s="174">
        <f>L162/D162</f>
        <v>742.38541314688632</v>
      </c>
      <c r="O162" s="80">
        <v>34192869</v>
      </c>
      <c r="P162" s="137">
        <f>O162/D162</f>
        <v>2672.6193309601463</v>
      </c>
      <c r="R162" s="22"/>
    </row>
    <row r="163" spans="1:18" x14ac:dyDescent="0.15">
      <c r="A163" s="138" t="s">
        <v>133</v>
      </c>
      <c r="B163" s="36"/>
      <c r="C163" s="228"/>
      <c r="D163" s="139"/>
      <c r="E163" s="38"/>
      <c r="F163" s="146"/>
      <c r="G163" s="165"/>
      <c r="H163" s="245"/>
      <c r="I163" s="89"/>
      <c r="J163" s="142"/>
      <c r="K163" s="243"/>
      <c r="L163" s="38"/>
      <c r="M163" s="244"/>
      <c r="N163" s="178"/>
      <c r="O163" s="158"/>
      <c r="P163" s="233"/>
      <c r="R163" s="22"/>
    </row>
    <row r="164" spans="1:18" x14ac:dyDescent="0.15">
      <c r="A164" s="3" t="s">
        <v>86</v>
      </c>
      <c r="B164" s="172" t="s">
        <v>128</v>
      </c>
      <c r="C164" s="131" t="s">
        <v>243</v>
      </c>
      <c r="D164" s="132">
        <v>1054.9069999999999</v>
      </c>
      <c r="E164" s="173">
        <v>137528</v>
      </c>
      <c r="F164" s="133">
        <f>E164/O164</f>
        <v>4.6236680243474812E-2</v>
      </c>
      <c r="G164" s="134">
        <f>E164/D164</f>
        <v>130.36978615176506</v>
      </c>
      <c r="H164" s="135">
        <f>RANK(G164,$G$10:$G$203)</f>
        <v>26</v>
      </c>
      <c r="I164" s="88">
        <v>1109636</v>
      </c>
      <c r="J164" s="136">
        <f>I164/O164</f>
        <v>0.37305774037758432</v>
      </c>
      <c r="K164" s="114">
        <f>I164/D164</f>
        <v>1051.8804027274443</v>
      </c>
      <c r="L164" s="173">
        <v>906687</v>
      </c>
      <c r="M164" s="136">
        <f>L164/O164</f>
        <v>0.30482663093999363</v>
      </c>
      <c r="N164" s="174">
        <f>L164/D164</f>
        <v>859.49472323152668</v>
      </c>
      <c r="O164" s="80">
        <v>2974435</v>
      </c>
      <c r="P164" s="137">
        <f>O164/D164</f>
        <v>2819.6182222698308</v>
      </c>
      <c r="R164" s="22"/>
    </row>
    <row r="165" spans="1:18" x14ac:dyDescent="0.15">
      <c r="A165" s="1" t="s">
        <v>87</v>
      </c>
      <c r="B165" s="130" t="s">
        <v>165</v>
      </c>
      <c r="C165" s="138" t="s">
        <v>281</v>
      </c>
      <c r="D165" s="139"/>
      <c r="E165" s="38"/>
      <c r="F165" s="141"/>
      <c r="G165" s="142"/>
      <c r="H165" s="245"/>
      <c r="I165" s="89"/>
      <c r="J165" s="144"/>
      <c r="K165" s="120"/>
      <c r="L165" s="38"/>
      <c r="M165" s="144"/>
      <c r="N165" s="33"/>
      <c r="O165" s="81"/>
      <c r="P165" s="146"/>
      <c r="R165" s="22"/>
    </row>
    <row r="166" spans="1:18" x14ac:dyDescent="0.15">
      <c r="B166" s="147" t="s">
        <v>166</v>
      </c>
      <c r="C166" s="138"/>
      <c r="D166" s="139"/>
      <c r="E166" s="38"/>
      <c r="F166" s="141"/>
      <c r="G166" s="165"/>
      <c r="H166" s="245"/>
      <c r="I166" s="89"/>
      <c r="J166" s="144"/>
      <c r="K166" s="243"/>
      <c r="L166" s="38"/>
      <c r="M166" s="144"/>
      <c r="N166" s="33"/>
      <c r="O166" s="81"/>
      <c r="P166" s="146"/>
      <c r="R166" s="22"/>
    </row>
    <row r="167" spans="1:18" x14ac:dyDescent="0.15">
      <c r="A167" s="1"/>
      <c r="B167" s="147" t="s">
        <v>167</v>
      </c>
      <c r="C167" s="138"/>
      <c r="D167" s="139"/>
      <c r="E167" s="38"/>
      <c r="F167" s="141"/>
      <c r="G167" s="165"/>
      <c r="H167" s="245"/>
      <c r="I167" s="89"/>
      <c r="J167" s="144"/>
      <c r="K167" s="243"/>
      <c r="L167" s="38"/>
      <c r="M167" s="144"/>
      <c r="N167" s="33"/>
      <c r="O167" s="81"/>
      <c r="P167" s="146"/>
      <c r="R167" s="22"/>
    </row>
    <row r="168" spans="1:18" x14ac:dyDescent="0.15">
      <c r="A168" s="234"/>
      <c r="B168" s="193" t="s">
        <v>137</v>
      </c>
      <c r="C168" s="171"/>
      <c r="D168" s="139"/>
      <c r="E168" s="38"/>
      <c r="F168" s="141"/>
      <c r="G168" s="165"/>
      <c r="H168" s="245"/>
      <c r="I168" s="89"/>
      <c r="J168" s="144"/>
      <c r="K168" s="243"/>
      <c r="L168" s="38"/>
      <c r="M168" s="144"/>
      <c r="N168" s="33"/>
      <c r="O168" s="158"/>
      <c r="P168" s="159"/>
      <c r="R168" s="22"/>
    </row>
    <row r="169" spans="1:18" x14ac:dyDescent="0.15">
      <c r="A169" s="3" t="s">
        <v>84</v>
      </c>
      <c r="B169" s="172" t="s">
        <v>2</v>
      </c>
      <c r="C169" s="131" t="s">
        <v>78</v>
      </c>
      <c r="D169" s="132">
        <v>4829.16</v>
      </c>
      <c r="E169" s="173">
        <v>366263</v>
      </c>
      <c r="F169" s="133">
        <f>E169/O169</f>
        <v>4.0676942473017015E-2</v>
      </c>
      <c r="G169" s="134">
        <f>E169/D169</f>
        <v>75.844039128958244</v>
      </c>
      <c r="H169" s="135">
        <f>RANK(G169,$G$10:$G$203)</f>
        <v>43</v>
      </c>
      <c r="I169" s="88">
        <v>3455706</v>
      </c>
      <c r="J169" s="136">
        <f>I169/O169</f>
        <v>0.38378857314459752</v>
      </c>
      <c r="K169" s="114">
        <f>I169/D169</f>
        <v>715.5915314464628</v>
      </c>
      <c r="L169" s="173">
        <v>3370643</v>
      </c>
      <c r="M169" s="136">
        <f>L169/O169</f>
        <v>0.37434152892341699</v>
      </c>
      <c r="N169" s="174">
        <f>L169/D169</f>
        <v>697.97708090019796</v>
      </c>
      <c r="O169" s="80">
        <v>9004192</v>
      </c>
      <c r="P169" s="137">
        <f>O169/D169</f>
        <v>1864.5462150767421</v>
      </c>
      <c r="R169" s="22"/>
    </row>
    <row r="170" spans="1:18" x14ac:dyDescent="0.15">
      <c r="A170" s="1" t="s">
        <v>85</v>
      </c>
      <c r="B170" s="130"/>
      <c r="C170" s="138" t="s">
        <v>79</v>
      </c>
      <c r="D170" s="139"/>
      <c r="E170" s="140"/>
      <c r="F170" s="141"/>
      <c r="G170" s="165"/>
      <c r="H170" s="245"/>
      <c r="I170" s="90"/>
      <c r="J170" s="144"/>
      <c r="K170" s="243"/>
      <c r="L170" s="38"/>
      <c r="M170" s="144"/>
      <c r="N170" s="33"/>
      <c r="O170" s="158"/>
      <c r="P170" s="159"/>
      <c r="R170" s="22"/>
    </row>
    <row r="171" spans="1:18" x14ac:dyDescent="0.15">
      <c r="A171" s="1"/>
      <c r="B171" s="130"/>
      <c r="C171" s="138" t="s">
        <v>226</v>
      </c>
      <c r="D171" s="139"/>
      <c r="E171" s="140"/>
      <c r="F171" s="141"/>
      <c r="G171" s="165"/>
      <c r="H171" s="245"/>
      <c r="I171" s="90"/>
      <c r="J171" s="144"/>
      <c r="K171" s="243"/>
      <c r="L171" s="38"/>
      <c r="M171" s="144"/>
      <c r="N171" s="33"/>
      <c r="O171" s="158"/>
      <c r="P171" s="159"/>
      <c r="R171" s="22"/>
    </row>
    <row r="172" spans="1:18" x14ac:dyDescent="0.15">
      <c r="A172" s="1"/>
      <c r="B172" s="193" t="s">
        <v>175</v>
      </c>
      <c r="C172" s="255" t="s">
        <v>227</v>
      </c>
      <c r="D172" s="116"/>
      <c r="E172" s="140"/>
      <c r="F172" s="146"/>
      <c r="G172" s="165"/>
      <c r="H172" s="245"/>
      <c r="I172" s="90"/>
      <c r="J172" s="142"/>
      <c r="K172" s="243"/>
      <c r="L172" s="38"/>
      <c r="M172" s="244"/>
      <c r="N172" s="33"/>
      <c r="O172" s="158"/>
      <c r="P172" s="159"/>
      <c r="R172" s="22"/>
    </row>
    <row r="173" spans="1:18" x14ac:dyDescent="0.15">
      <c r="A173" s="37" t="s">
        <v>95</v>
      </c>
      <c r="B173" s="37"/>
      <c r="C173" s="37"/>
      <c r="D173" s="91" t="s">
        <v>98</v>
      </c>
      <c r="E173" s="91"/>
      <c r="F173" s="91"/>
      <c r="G173" s="37"/>
      <c r="H173" s="37"/>
      <c r="I173" s="91"/>
      <c r="J173" s="91"/>
      <c r="K173" s="37"/>
      <c r="L173" s="91"/>
      <c r="M173" s="91"/>
      <c r="N173" s="37"/>
      <c r="O173" s="91"/>
      <c r="P173" s="37"/>
      <c r="R173" s="98"/>
    </row>
    <row r="174" spans="1:18" x14ac:dyDescent="0.15">
      <c r="A174" s="3"/>
      <c r="B174" s="23" t="s">
        <v>72</v>
      </c>
      <c r="C174" s="24"/>
      <c r="D174" s="102"/>
      <c r="E174" s="77" t="s">
        <v>76</v>
      </c>
      <c r="F174" s="103"/>
      <c r="G174" s="104"/>
      <c r="H174" s="104"/>
      <c r="I174" s="76" t="s">
        <v>261</v>
      </c>
      <c r="J174" s="105"/>
      <c r="K174" s="106"/>
      <c r="L174" s="107"/>
      <c r="M174" s="107"/>
      <c r="N174" s="25"/>
      <c r="O174" s="25"/>
      <c r="P174" s="25"/>
      <c r="R174" s="97"/>
    </row>
    <row r="175" spans="1:18" x14ac:dyDescent="0.15">
      <c r="A175" s="1"/>
      <c r="B175" s="26" t="s">
        <v>73</v>
      </c>
      <c r="C175" s="27"/>
      <c r="D175" s="108"/>
      <c r="E175" s="77" t="s">
        <v>177</v>
      </c>
      <c r="F175" s="76"/>
      <c r="G175" s="109"/>
      <c r="H175" s="109"/>
      <c r="I175" s="77" t="s">
        <v>178</v>
      </c>
      <c r="J175" s="76"/>
      <c r="K175" s="104"/>
      <c r="L175" s="77" t="s">
        <v>270</v>
      </c>
      <c r="M175" s="76"/>
      <c r="N175" s="110"/>
      <c r="O175" s="111" t="s">
        <v>88</v>
      </c>
      <c r="P175" s="3"/>
      <c r="R175" s="22"/>
    </row>
    <row r="176" spans="1:18" x14ac:dyDescent="0.15">
      <c r="A176" s="1"/>
      <c r="B176" s="28" t="s">
        <v>8</v>
      </c>
      <c r="C176" s="27"/>
      <c r="D176" s="108"/>
      <c r="F176" s="112" t="s">
        <v>65</v>
      </c>
      <c r="G176" s="113"/>
      <c r="H176" s="114"/>
      <c r="I176" s="78"/>
      <c r="J176" s="112" t="s">
        <v>65</v>
      </c>
      <c r="K176" s="108"/>
      <c r="L176" s="115"/>
      <c r="M176" s="112" t="s">
        <v>65</v>
      </c>
      <c r="N176" s="116"/>
      <c r="O176" s="117" t="s">
        <v>271</v>
      </c>
      <c r="P176" s="78"/>
      <c r="R176" s="98"/>
    </row>
    <row r="177" spans="1:18" x14ac:dyDescent="0.15">
      <c r="B177" s="28" t="s">
        <v>228</v>
      </c>
      <c r="C177" s="29"/>
      <c r="D177" s="118" t="s">
        <v>70</v>
      </c>
      <c r="E177" s="119"/>
      <c r="F177" s="118" t="s">
        <v>66</v>
      </c>
      <c r="G177" s="113"/>
      <c r="H177" s="120"/>
      <c r="I177" s="78"/>
      <c r="J177" s="112" t="s">
        <v>66</v>
      </c>
      <c r="K177" s="108"/>
      <c r="L177" s="115"/>
      <c r="M177" s="112" t="s">
        <v>66</v>
      </c>
      <c r="N177" s="116"/>
      <c r="O177" s="121"/>
      <c r="P177" s="122"/>
      <c r="R177" s="98"/>
    </row>
    <row r="178" spans="1:18" x14ac:dyDescent="0.15">
      <c r="B178" s="26" t="s">
        <v>200</v>
      </c>
      <c r="C178" s="2"/>
      <c r="D178" s="118" t="s">
        <v>71</v>
      </c>
      <c r="E178" s="26"/>
      <c r="F178" s="118" t="s">
        <v>67</v>
      </c>
      <c r="G178" s="123" t="s">
        <v>102</v>
      </c>
      <c r="H178" s="124"/>
      <c r="I178" s="26"/>
      <c r="J178" s="118" t="s">
        <v>67</v>
      </c>
      <c r="K178" s="123" t="s">
        <v>100</v>
      </c>
      <c r="L178" s="26"/>
      <c r="M178" s="112" t="s">
        <v>67</v>
      </c>
      <c r="N178" s="123" t="s">
        <v>100</v>
      </c>
      <c r="O178" s="26"/>
      <c r="P178" s="123" t="s">
        <v>99</v>
      </c>
      <c r="R178" s="22"/>
    </row>
    <row r="179" spans="1:18" x14ac:dyDescent="0.15">
      <c r="A179" s="1"/>
      <c r="B179" s="26" t="s">
        <v>120</v>
      </c>
      <c r="C179" s="27"/>
      <c r="D179" s="125" t="s">
        <v>199</v>
      </c>
      <c r="E179" s="26" t="s">
        <v>0</v>
      </c>
      <c r="F179" s="118" t="s">
        <v>68</v>
      </c>
      <c r="G179" s="126" t="s">
        <v>0</v>
      </c>
      <c r="H179" s="126"/>
      <c r="I179" s="26" t="s">
        <v>0</v>
      </c>
      <c r="J179" s="118" t="s">
        <v>68</v>
      </c>
      <c r="K179" s="118" t="s">
        <v>48</v>
      </c>
      <c r="L179" s="26" t="s">
        <v>0</v>
      </c>
      <c r="M179" s="112" t="s">
        <v>68</v>
      </c>
      <c r="N179" s="118" t="s">
        <v>48</v>
      </c>
      <c r="O179" s="26" t="s">
        <v>0</v>
      </c>
      <c r="P179" s="112" t="s">
        <v>48</v>
      </c>
      <c r="R179" s="22"/>
    </row>
    <row r="180" spans="1:18" x14ac:dyDescent="0.15">
      <c r="A180" s="30" t="s">
        <v>105</v>
      </c>
      <c r="B180" s="31" t="s">
        <v>121</v>
      </c>
      <c r="C180" s="32" t="s">
        <v>1</v>
      </c>
      <c r="D180" s="127" t="s">
        <v>80</v>
      </c>
      <c r="E180" s="79" t="s">
        <v>81</v>
      </c>
      <c r="F180" s="128" t="s">
        <v>69</v>
      </c>
      <c r="G180" s="128" t="s">
        <v>101</v>
      </c>
      <c r="H180" s="128" t="s">
        <v>49</v>
      </c>
      <c r="I180" s="79" t="s">
        <v>81</v>
      </c>
      <c r="J180" s="128" t="s">
        <v>69</v>
      </c>
      <c r="K180" s="128" t="s">
        <v>101</v>
      </c>
      <c r="L180" s="79" t="s">
        <v>81</v>
      </c>
      <c r="M180" s="129" t="s">
        <v>69</v>
      </c>
      <c r="N180" s="128" t="s">
        <v>101</v>
      </c>
      <c r="O180" s="79" t="s">
        <v>81</v>
      </c>
      <c r="P180" s="129" t="s">
        <v>101</v>
      </c>
      <c r="R180" s="22"/>
    </row>
    <row r="181" spans="1:18" x14ac:dyDescent="0.15">
      <c r="A181" s="1" t="s">
        <v>64</v>
      </c>
      <c r="B181" s="256">
        <v>0</v>
      </c>
      <c r="C181" s="138" t="s">
        <v>241</v>
      </c>
      <c r="D181" s="139">
        <v>853.30399999999997</v>
      </c>
      <c r="E181" s="38">
        <v>24819</v>
      </c>
      <c r="F181" s="141">
        <f>E181/O181</f>
        <v>1.542994200793785E-2</v>
      </c>
      <c r="G181" s="142">
        <f>E181/D181</f>
        <v>29.085765448187281</v>
      </c>
      <c r="H181" s="135">
        <f>RANK(G181,$G$10:$G$203)</f>
        <v>45</v>
      </c>
      <c r="I181" s="92">
        <v>0</v>
      </c>
      <c r="J181" s="204">
        <f>I181/O181</f>
        <v>0</v>
      </c>
      <c r="K181" s="257">
        <v>0</v>
      </c>
      <c r="L181" s="38">
        <v>914979</v>
      </c>
      <c r="M181" s="144">
        <f>L181/O181</f>
        <v>0.56884132755070571</v>
      </c>
      <c r="N181" s="33">
        <f>L181/D181</f>
        <v>1072.2778751769592</v>
      </c>
      <c r="O181" s="81">
        <v>1608496</v>
      </c>
      <c r="P181" s="146">
        <f>O181/D181</f>
        <v>1885.0210475985114</v>
      </c>
      <c r="R181" s="22"/>
    </row>
    <row r="182" spans="1:18" x14ac:dyDescent="0.15">
      <c r="A182" s="1"/>
      <c r="B182" s="193" t="s">
        <v>240</v>
      </c>
      <c r="C182" s="138" t="s">
        <v>242</v>
      </c>
      <c r="D182" s="139"/>
      <c r="E182" s="38"/>
      <c r="F182" s="141"/>
      <c r="G182" s="142"/>
      <c r="H182" s="38"/>
      <c r="I182" s="92"/>
      <c r="J182" s="204"/>
      <c r="K182" s="257"/>
      <c r="L182" s="38"/>
      <c r="M182" s="144"/>
      <c r="N182" s="33"/>
      <c r="O182" s="81"/>
      <c r="P182" s="146"/>
      <c r="R182" s="22"/>
    </row>
    <row r="183" spans="1:18" x14ac:dyDescent="0.15">
      <c r="A183" s="1"/>
      <c r="B183" s="193"/>
      <c r="C183" s="138" t="s">
        <v>152</v>
      </c>
      <c r="D183" s="139"/>
      <c r="E183" s="38"/>
      <c r="F183" s="146"/>
      <c r="G183" s="165"/>
      <c r="H183" s="245"/>
      <c r="I183" s="93"/>
      <c r="J183" s="166"/>
      <c r="K183" s="258"/>
      <c r="L183" s="38"/>
      <c r="M183" s="244"/>
      <c r="N183" s="33"/>
      <c r="O183" s="158"/>
      <c r="P183" s="159"/>
      <c r="R183" s="22"/>
    </row>
    <row r="184" spans="1:18" x14ac:dyDescent="0.15">
      <c r="A184" s="3" t="s">
        <v>43</v>
      </c>
      <c r="B184" s="172" t="s">
        <v>75</v>
      </c>
      <c r="C184" s="131" t="s">
        <v>279</v>
      </c>
      <c r="D184" s="132">
        <v>6547.7790000000005</v>
      </c>
      <c r="E184" s="173">
        <v>1176971</v>
      </c>
      <c r="F184" s="133">
        <f>E184/O184</f>
        <v>9.9689835849907288E-2</v>
      </c>
      <c r="G184" s="134">
        <f>E184/D184</f>
        <v>179.75117975117973</v>
      </c>
      <c r="H184" s="135">
        <f>RANK(G184,$G$10:$G$203)</f>
        <v>12</v>
      </c>
      <c r="I184" s="88">
        <v>239219</v>
      </c>
      <c r="J184" s="136">
        <f>I184/O184</f>
        <v>2.0261929004350126E-2</v>
      </c>
      <c r="K184" s="114">
        <f>I184/D184</f>
        <v>36.534372953027273</v>
      </c>
      <c r="L184" s="173">
        <v>6192281</v>
      </c>
      <c r="M184" s="136">
        <f>L184/O184</f>
        <v>0.52448826387948366</v>
      </c>
      <c r="N184" s="174">
        <f>L184/D184</f>
        <v>945.70708632652384</v>
      </c>
      <c r="O184" s="80">
        <v>11806329</v>
      </c>
      <c r="P184" s="137">
        <f>O184/D184</f>
        <v>1803.1043808900697</v>
      </c>
      <c r="R184" s="22"/>
    </row>
    <row r="185" spans="1:18" x14ac:dyDescent="0.15">
      <c r="A185" s="183" t="s">
        <v>135</v>
      </c>
      <c r="B185" s="184"/>
      <c r="C185" s="182"/>
      <c r="D185" s="149"/>
      <c r="E185" s="185"/>
      <c r="F185" s="151"/>
      <c r="G185" s="152"/>
      <c r="H185" s="259"/>
      <c r="I185" s="87"/>
      <c r="J185" s="154"/>
      <c r="K185" s="260"/>
      <c r="L185" s="185"/>
      <c r="M185" s="191"/>
      <c r="N185" s="261"/>
      <c r="O185" s="158"/>
      <c r="P185" s="159"/>
      <c r="R185" s="22"/>
    </row>
    <row r="186" spans="1:18" x14ac:dyDescent="0.15">
      <c r="A186" s="3" t="s">
        <v>44</v>
      </c>
      <c r="B186" s="172" t="s">
        <v>2</v>
      </c>
      <c r="C186" s="131" t="s">
        <v>243</v>
      </c>
      <c r="D186" s="139">
        <v>2944.498</v>
      </c>
      <c r="E186" s="38">
        <v>307910</v>
      </c>
      <c r="F186" s="141">
        <f>E186/O186</f>
        <v>4.8777906781302907E-2</v>
      </c>
      <c r="G186" s="142">
        <f>E186/D186</f>
        <v>104.5713055332352</v>
      </c>
      <c r="H186" s="135">
        <f>RANK(G186,$G$10:$G$203)</f>
        <v>32</v>
      </c>
      <c r="I186" s="89">
        <v>2889912</v>
      </c>
      <c r="J186" s="144">
        <f>I186/O186</f>
        <v>0.45780863934970817</v>
      </c>
      <c r="K186" s="120">
        <f>I186/D186</f>
        <v>981.46169567783704</v>
      </c>
      <c r="L186" s="38">
        <v>1823355</v>
      </c>
      <c r="M186" s="144">
        <f>L186/O186</f>
        <v>0.28884882017220148</v>
      </c>
      <c r="N186" s="33">
        <f>L186/D186</f>
        <v>619.24137832662814</v>
      </c>
      <c r="O186" s="80">
        <v>6312489</v>
      </c>
      <c r="P186" s="137">
        <f>O186/D186</f>
        <v>2143.8251953304093</v>
      </c>
      <c r="R186" s="22"/>
    </row>
    <row r="187" spans="1:18" x14ac:dyDescent="0.15">
      <c r="A187" s="1"/>
      <c r="B187" s="130"/>
      <c r="C187" s="138" t="s">
        <v>93</v>
      </c>
      <c r="D187" s="139"/>
      <c r="E187" s="38"/>
      <c r="F187" s="146"/>
      <c r="G187" s="165"/>
      <c r="H187" s="245"/>
      <c r="I187" s="89"/>
      <c r="J187" s="142"/>
      <c r="K187" s="243"/>
      <c r="L187" s="38"/>
      <c r="M187" s="244"/>
      <c r="N187" s="33"/>
      <c r="O187" s="158"/>
      <c r="P187" s="159"/>
      <c r="R187" s="22"/>
    </row>
    <row r="188" spans="1:18" x14ac:dyDescent="0.15">
      <c r="A188" s="262" t="s">
        <v>140</v>
      </c>
      <c r="B188" s="263"/>
      <c r="C188" s="242"/>
      <c r="D188" s="149"/>
      <c r="E188" s="185"/>
      <c r="F188" s="151"/>
      <c r="G188" s="152"/>
      <c r="H188" s="259"/>
      <c r="I188" s="87"/>
      <c r="J188" s="154"/>
      <c r="K188" s="260"/>
      <c r="L188" s="185"/>
      <c r="M188" s="191"/>
      <c r="N188" s="261"/>
      <c r="O188" s="222"/>
      <c r="P188" s="223"/>
      <c r="R188" s="22"/>
    </row>
    <row r="189" spans="1:18" x14ac:dyDescent="0.15">
      <c r="A189" s="2" t="s">
        <v>45</v>
      </c>
      <c r="B189" s="147" t="s">
        <v>111</v>
      </c>
      <c r="C189" s="138" t="s">
        <v>168</v>
      </c>
      <c r="D189" s="139">
        <v>626.76700000000005</v>
      </c>
      <c r="E189" s="38">
        <v>105817</v>
      </c>
      <c r="F189" s="141">
        <f>E189/O189</f>
        <v>3.5718444802771684E-2</v>
      </c>
      <c r="G189" s="142">
        <f>E189/D189</f>
        <v>168.82988415152678</v>
      </c>
      <c r="H189" s="135">
        <f>RANK(G189,$G$10:$G$203)</f>
        <v>16</v>
      </c>
      <c r="I189" s="89">
        <v>675240</v>
      </c>
      <c r="J189" s="144">
        <f>I189/O189</f>
        <v>0.22792672886798485</v>
      </c>
      <c r="K189" s="120">
        <f>I189/D189</f>
        <v>1077.3381495834974</v>
      </c>
      <c r="L189" s="38">
        <v>354541</v>
      </c>
      <c r="M189" s="144">
        <f>L189/O189</f>
        <v>0.11967503462411026</v>
      </c>
      <c r="N189" s="33">
        <f>L189/D189</f>
        <v>565.66634810064977</v>
      </c>
      <c r="O189" s="81">
        <v>2962531</v>
      </c>
      <c r="P189" s="146">
        <f>O189/D189</f>
        <v>4726.6863124574202</v>
      </c>
      <c r="R189" s="22"/>
    </row>
    <row r="190" spans="1:18" x14ac:dyDescent="0.15">
      <c r="A190" s="1"/>
      <c r="B190" s="147" t="s">
        <v>114</v>
      </c>
      <c r="C190" s="138" t="s">
        <v>169</v>
      </c>
      <c r="D190" s="139"/>
      <c r="E190" s="38"/>
      <c r="F190" s="146"/>
      <c r="G190" s="165"/>
      <c r="H190" s="245"/>
      <c r="I190" s="89"/>
      <c r="J190" s="142"/>
      <c r="K190" s="243"/>
      <c r="L190" s="38"/>
      <c r="M190" s="244"/>
      <c r="N190" s="33"/>
      <c r="O190" s="158"/>
      <c r="P190" s="159"/>
      <c r="R190" s="22"/>
    </row>
    <row r="191" spans="1:18" x14ac:dyDescent="0.15">
      <c r="A191" s="183" t="s">
        <v>135</v>
      </c>
      <c r="B191" s="184"/>
      <c r="C191" s="182"/>
      <c r="D191" s="149"/>
      <c r="E191" s="185"/>
      <c r="F191" s="151"/>
      <c r="G191" s="152"/>
      <c r="H191" s="259"/>
      <c r="I191" s="87"/>
      <c r="J191" s="154"/>
      <c r="K191" s="260"/>
      <c r="L191" s="185"/>
      <c r="M191" s="244"/>
      <c r="N191" s="261"/>
      <c r="O191" s="158"/>
      <c r="P191" s="159"/>
      <c r="R191" s="22"/>
    </row>
    <row r="192" spans="1:18" x14ac:dyDescent="0.15">
      <c r="A192" s="3" t="s">
        <v>46</v>
      </c>
      <c r="B192" s="172" t="s">
        <v>6</v>
      </c>
      <c r="C192" s="131" t="s">
        <v>243</v>
      </c>
      <c r="D192" s="139">
        <v>8328.098</v>
      </c>
      <c r="E192" s="38">
        <v>740511</v>
      </c>
      <c r="F192" s="133">
        <f>E192/O192</f>
        <v>3.9117519750488342E-2</v>
      </c>
      <c r="G192" s="142">
        <f>E192/D192</f>
        <v>88.917181329998755</v>
      </c>
      <c r="H192" s="135">
        <f>RANK(G192,$G$10:$G$203)</f>
        <v>38</v>
      </c>
      <c r="I192" s="89">
        <v>10877689</v>
      </c>
      <c r="J192" s="136">
        <f>I192/O192</f>
        <v>0.57461430592816276</v>
      </c>
      <c r="K192" s="120">
        <f>I192/D192</f>
        <v>1306.1432514362823</v>
      </c>
      <c r="L192" s="38">
        <v>3565789</v>
      </c>
      <c r="M192" s="136">
        <f>L192/O192</f>
        <v>0.18836292996805459</v>
      </c>
      <c r="N192" s="33">
        <f>L192/D192</f>
        <v>428.16366954375417</v>
      </c>
      <c r="O192" s="80">
        <v>18930418</v>
      </c>
      <c r="P192" s="137">
        <f>O192/D192</f>
        <v>2273.0781986475185</v>
      </c>
      <c r="R192" s="22"/>
    </row>
    <row r="193" spans="1:18" x14ac:dyDescent="0.15">
      <c r="A193" s="1"/>
      <c r="B193" s="130"/>
      <c r="C193" s="138" t="s">
        <v>170</v>
      </c>
      <c r="D193" s="38"/>
      <c r="E193" s="81"/>
      <c r="F193" s="141"/>
      <c r="G193" s="142"/>
      <c r="H193" s="245"/>
      <c r="I193" s="89"/>
      <c r="J193" s="144"/>
      <c r="K193" s="120"/>
      <c r="L193" s="38"/>
      <c r="M193" s="144"/>
      <c r="N193" s="33"/>
      <c r="O193" s="81"/>
      <c r="P193" s="146"/>
      <c r="R193" s="22"/>
    </row>
    <row r="194" spans="1:18" x14ac:dyDescent="0.15">
      <c r="A194" s="1"/>
      <c r="B194" s="130"/>
      <c r="C194" s="138" t="s">
        <v>234</v>
      </c>
      <c r="D194" s="38"/>
      <c r="E194" s="81"/>
      <c r="F194" s="141"/>
      <c r="G194" s="142"/>
      <c r="H194" s="245"/>
      <c r="I194" s="89"/>
      <c r="J194" s="144"/>
      <c r="K194" s="120"/>
      <c r="L194" s="38"/>
      <c r="M194" s="144"/>
      <c r="N194" s="33"/>
      <c r="O194" s="81"/>
      <c r="P194" s="146"/>
      <c r="R194" s="22"/>
    </row>
    <row r="195" spans="1:18" x14ac:dyDescent="0.15">
      <c r="A195" s="1"/>
      <c r="B195" s="130"/>
      <c r="C195" s="138" t="s">
        <v>235</v>
      </c>
      <c r="D195" s="38"/>
      <c r="E195" s="81"/>
      <c r="F195" s="141"/>
      <c r="G195" s="142"/>
      <c r="H195" s="245"/>
      <c r="I195" s="89"/>
      <c r="J195" s="144"/>
      <c r="K195" s="120"/>
      <c r="L195" s="38"/>
      <c r="M195" s="144"/>
      <c r="N195" s="33"/>
      <c r="O195" s="81"/>
      <c r="P195" s="146"/>
      <c r="R195" s="22"/>
    </row>
    <row r="196" spans="1:18" x14ac:dyDescent="0.15">
      <c r="A196" s="1"/>
      <c r="B196" s="130"/>
      <c r="C196" s="138" t="s">
        <v>233</v>
      </c>
      <c r="D196" s="38"/>
      <c r="E196" s="81"/>
      <c r="F196" s="141"/>
      <c r="G196" s="142"/>
      <c r="H196" s="245"/>
      <c r="I196" s="89"/>
      <c r="J196" s="144"/>
      <c r="K196" s="120"/>
      <c r="L196" s="38"/>
      <c r="M196" s="144"/>
      <c r="N196" s="33"/>
      <c r="O196" s="81"/>
      <c r="P196" s="146"/>
      <c r="R196" s="22"/>
    </row>
    <row r="197" spans="1:18" x14ac:dyDescent="0.15">
      <c r="A197" s="1"/>
      <c r="B197" s="130"/>
      <c r="C197" s="138" t="s">
        <v>236</v>
      </c>
      <c r="D197" s="38"/>
      <c r="E197" s="81"/>
      <c r="F197" s="141"/>
      <c r="G197" s="142"/>
      <c r="H197" s="245"/>
      <c r="I197" s="89"/>
      <c r="J197" s="144"/>
      <c r="K197" s="120"/>
      <c r="L197" s="38"/>
      <c r="M197" s="144"/>
      <c r="N197" s="33"/>
      <c r="O197" s="81"/>
      <c r="P197" s="146"/>
      <c r="R197" s="22"/>
    </row>
    <row r="198" spans="1:18" x14ac:dyDescent="0.15">
      <c r="A198" s="1"/>
      <c r="B198" s="130"/>
      <c r="C198" s="138" t="s">
        <v>237</v>
      </c>
      <c r="D198" s="38"/>
      <c r="E198" s="81"/>
      <c r="F198" s="141"/>
      <c r="G198" s="142"/>
      <c r="H198" s="245"/>
      <c r="I198" s="89"/>
      <c r="J198" s="144"/>
      <c r="K198" s="120"/>
      <c r="L198" s="38"/>
      <c r="M198" s="144"/>
      <c r="N198" s="33"/>
      <c r="O198" s="81"/>
      <c r="P198" s="146"/>
      <c r="R198" s="22"/>
    </row>
    <row r="199" spans="1:18" x14ac:dyDescent="0.15">
      <c r="A199" s="1"/>
      <c r="B199" s="130"/>
      <c r="C199" s="138" t="s">
        <v>238</v>
      </c>
      <c r="D199" s="38"/>
      <c r="E199" s="81"/>
      <c r="F199" s="141"/>
      <c r="G199" s="142"/>
      <c r="H199" s="245"/>
      <c r="I199" s="89"/>
      <c r="J199" s="144"/>
      <c r="K199" s="120"/>
      <c r="L199" s="38"/>
      <c r="M199" s="144"/>
      <c r="N199" s="33"/>
      <c r="O199" s="81"/>
      <c r="P199" s="146"/>
      <c r="R199" s="22"/>
    </row>
    <row r="200" spans="1:18" x14ac:dyDescent="0.15">
      <c r="A200" s="183" t="s">
        <v>135</v>
      </c>
      <c r="B200" s="184"/>
      <c r="C200" s="182"/>
      <c r="D200" s="2"/>
      <c r="E200" s="82"/>
      <c r="F200" s="146"/>
      <c r="G200" s="165"/>
      <c r="H200" s="245"/>
      <c r="I200" s="89"/>
      <c r="J200" s="142"/>
      <c r="K200" s="243"/>
      <c r="L200" s="38"/>
      <c r="M200" s="244"/>
      <c r="N200" s="33"/>
      <c r="O200" s="158"/>
      <c r="P200" s="159"/>
      <c r="R200" s="22"/>
    </row>
    <row r="201" spans="1:18" x14ac:dyDescent="0.15">
      <c r="A201" s="3" t="s">
        <v>96</v>
      </c>
      <c r="B201" s="172" t="s">
        <v>209</v>
      </c>
      <c r="C201" s="131" t="s">
        <v>279</v>
      </c>
      <c r="D201" s="246">
        <v>1848.751</v>
      </c>
      <c r="E201" s="173">
        <v>203508</v>
      </c>
      <c r="F201" s="133">
        <f>E201/O201</f>
        <v>3.7780502240007958E-2</v>
      </c>
      <c r="G201" s="247">
        <f>E201/D201</f>
        <v>110.07864228335779</v>
      </c>
      <c r="H201" s="135">
        <f>RANK(G201,$G$10:$G$203)</f>
        <v>31</v>
      </c>
      <c r="I201" s="88">
        <v>1770466</v>
      </c>
      <c r="J201" s="136">
        <f>I201/O201</f>
        <v>0.32868041884770099</v>
      </c>
      <c r="K201" s="114">
        <f>I201/D201</f>
        <v>957.65519531835275</v>
      </c>
      <c r="L201" s="173">
        <v>1221966</v>
      </c>
      <c r="M201" s="136">
        <f>L201/O201</f>
        <v>0.22685343672098182</v>
      </c>
      <c r="N201" s="174">
        <f>L201/D201</f>
        <v>660.96840515569704</v>
      </c>
      <c r="O201" s="80">
        <v>5386588</v>
      </c>
      <c r="P201" s="137">
        <f>O201/D201</f>
        <v>2913.6362874178299</v>
      </c>
      <c r="R201" s="22"/>
    </row>
    <row r="202" spans="1:18" x14ac:dyDescent="0.15">
      <c r="A202" s="183" t="s">
        <v>135</v>
      </c>
      <c r="B202" s="184"/>
      <c r="C202" s="182"/>
      <c r="D202" s="264"/>
      <c r="E202" s="185"/>
      <c r="F202" s="265"/>
      <c r="G202" s="266"/>
      <c r="H202" s="267"/>
      <c r="I202" s="87"/>
      <c r="J202" s="154"/>
      <c r="K202" s="260"/>
      <c r="L202" s="185"/>
      <c r="M202" s="191"/>
      <c r="N202" s="261"/>
      <c r="O202" s="158"/>
      <c r="P202" s="159"/>
      <c r="R202" s="22"/>
    </row>
    <row r="203" spans="1:18" x14ac:dyDescent="0.15">
      <c r="A203" s="2" t="s">
        <v>47</v>
      </c>
      <c r="B203" s="130" t="s">
        <v>12</v>
      </c>
      <c r="C203" s="131" t="s">
        <v>243</v>
      </c>
      <c r="D203" s="139">
        <v>5759.4319999999998</v>
      </c>
      <c r="E203" s="38">
        <v>981282</v>
      </c>
      <c r="F203" s="141">
        <f>E203/O203</f>
        <v>5.9964009934665954E-2</v>
      </c>
      <c r="G203" s="142">
        <f>E203/D203</f>
        <v>170.37825952281406</v>
      </c>
      <c r="H203" s="135">
        <f>RANK(G203,$G$10:$G$203)</f>
        <v>15</v>
      </c>
      <c r="I203" s="89">
        <v>6793269</v>
      </c>
      <c r="J203" s="144">
        <f>I203/O203</f>
        <v>0.41512190155822515</v>
      </c>
      <c r="K203" s="120">
        <f>I203/D203</f>
        <v>1179.5032912967806</v>
      </c>
      <c r="L203" s="38">
        <v>4628338</v>
      </c>
      <c r="M203" s="144">
        <f>L203/O203</f>
        <v>0.28282767421902366</v>
      </c>
      <c r="N203" s="33">
        <f>L203/D203</f>
        <v>803.61014766733945</v>
      </c>
      <c r="O203" s="80">
        <v>16364516</v>
      </c>
      <c r="P203" s="137">
        <f>O203/D203</f>
        <v>2841.341993446576</v>
      </c>
      <c r="R203" s="22"/>
    </row>
    <row r="204" spans="1:18" x14ac:dyDescent="0.15">
      <c r="B204" s="130"/>
      <c r="C204" s="138" t="s">
        <v>171</v>
      </c>
      <c r="D204" s="139"/>
      <c r="E204" s="140"/>
      <c r="F204" s="141"/>
      <c r="G204" s="142"/>
      <c r="H204" s="245"/>
      <c r="I204" s="90"/>
      <c r="J204" s="144"/>
      <c r="K204" s="120"/>
      <c r="L204" s="38"/>
      <c r="M204" s="144"/>
      <c r="N204" s="33"/>
      <c r="O204" s="81"/>
      <c r="P204" s="146"/>
      <c r="R204" s="75"/>
    </row>
    <row r="205" spans="1:18" x14ac:dyDescent="0.15">
      <c r="B205" s="130"/>
      <c r="C205" s="138" t="s">
        <v>172</v>
      </c>
      <c r="D205" s="139"/>
      <c r="E205" s="140"/>
      <c r="F205" s="141"/>
      <c r="G205" s="142"/>
      <c r="H205" s="245"/>
      <c r="I205" s="90"/>
      <c r="J205" s="144"/>
      <c r="K205" s="120"/>
      <c r="L205" s="38"/>
      <c r="M205" s="144"/>
      <c r="N205" s="33"/>
      <c r="O205" s="81"/>
      <c r="P205" s="146"/>
    </row>
    <row r="206" spans="1:18" x14ac:dyDescent="0.15">
      <c r="B206" s="130"/>
      <c r="C206" s="138" t="s">
        <v>173</v>
      </c>
      <c r="D206" s="139"/>
      <c r="E206" s="140"/>
      <c r="F206" s="141"/>
      <c r="G206" s="142"/>
      <c r="H206" s="245"/>
      <c r="I206" s="90"/>
      <c r="J206" s="144"/>
      <c r="K206" s="120"/>
      <c r="L206" s="38"/>
      <c r="M206" s="144"/>
      <c r="N206" s="33"/>
      <c r="O206" s="81"/>
      <c r="P206" s="146"/>
    </row>
    <row r="207" spans="1:18" x14ac:dyDescent="0.15">
      <c r="A207" s="148" t="s">
        <v>133</v>
      </c>
      <c r="B207" s="184"/>
      <c r="C207" s="171"/>
      <c r="D207" s="149"/>
      <c r="E207" s="140"/>
      <c r="F207" s="146"/>
      <c r="G207" s="152"/>
      <c r="H207" s="259"/>
      <c r="I207" s="94"/>
      <c r="J207" s="154"/>
      <c r="K207" s="243"/>
      <c r="L207" s="38"/>
      <c r="M207" s="191"/>
      <c r="N207" s="33"/>
      <c r="O207" s="82"/>
      <c r="P207" s="223"/>
    </row>
    <row r="208" spans="1:18" ht="12.75" customHeight="1" x14ac:dyDescent="0.2">
      <c r="A208" s="25" t="s">
        <v>254</v>
      </c>
      <c r="B208" s="40"/>
      <c r="C208" s="41"/>
      <c r="D208" s="95">
        <f>SUM(D10:D207)</f>
        <v>269185.73800000001</v>
      </c>
      <c r="E208" s="95">
        <f>SUM(E10:E207)</f>
        <v>46491738</v>
      </c>
      <c r="F208" s="268" t="s">
        <v>267</v>
      </c>
      <c r="G208" s="269" t="s">
        <v>264</v>
      </c>
      <c r="H208" s="270">
        <v>0</v>
      </c>
      <c r="I208" s="95">
        <f>SUM(I10:I207)</f>
        <v>303137402</v>
      </c>
      <c r="J208" s="271" t="s">
        <v>268</v>
      </c>
      <c r="K208" s="269" t="s">
        <v>263</v>
      </c>
      <c r="L208" s="95">
        <f>SUM(L10:L207)</f>
        <v>213249513</v>
      </c>
      <c r="M208" s="271" t="s">
        <v>269</v>
      </c>
      <c r="N208" s="272" t="s">
        <v>265</v>
      </c>
      <c r="O208" s="95">
        <f>SUM(O10:O207)</f>
        <v>757519765</v>
      </c>
      <c r="P208" s="272" t="s">
        <v>266</v>
      </c>
    </row>
    <row r="209" spans="1:16" ht="10.5" customHeight="1" x14ac:dyDescent="0.2">
      <c r="A209" s="1" t="s">
        <v>107</v>
      </c>
      <c r="B209" s="42"/>
      <c r="C209" s="42"/>
      <c r="D209" s="36"/>
      <c r="E209" s="36"/>
      <c r="F209" s="34"/>
      <c r="G209" s="33"/>
      <c r="H209" s="42"/>
      <c r="I209" s="36"/>
      <c r="J209" s="34"/>
      <c r="K209" s="33"/>
      <c r="L209" s="36"/>
      <c r="M209" s="34"/>
      <c r="N209" s="33"/>
      <c r="O209" s="38"/>
      <c r="P209" s="33"/>
    </row>
    <row r="210" spans="1:16" ht="10.5" customHeight="1" x14ac:dyDescent="0.2">
      <c r="A210" s="1" t="s">
        <v>259</v>
      </c>
      <c r="B210" s="42"/>
      <c r="C210" s="42"/>
      <c r="D210" s="36"/>
      <c r="E210" s="36"/>
      <c r="F210" s="34"/>
      <c r="G210" s="33"/>
      <c r="H210" s="42"/>
      <c r="I210" s="36"/>
      <c r="J210" s="34"/>
      <c r="K210" s="33"/>
      <c r="L210" s="36"/>
      <c r="M210" s="34"/>
      <c r="N210" s="33"/>
      <c r="O210" s="38"/>
      <c r="P210" s="33"/>
    </row>
    <row r="211" spans="1:16" ht="10.5" customHeight="1" x14ac:dyDescent="0.2">
      <c r="A211" s="1" t="s">
        <v>188</v>
      </c>
      <c r="B211" s="42"/>
      <c r="C211" s="42"/>
      <c r="D211" s="36"/>
      <c r="E211" s="36"/>
      <c r="F211" s="34"/>
      <c r="G211" s="33"/>
      <c r="H211" s="42"/>
      <c r="I211" s="36"/>
      <c r="J211" s="34"/>
      <c r="K211" s="33"/>
      <c r="L211" s="36"/>
      <c r="M211" s="34"/>
      <c r="N211" s="33"/>
      <c r="O211" s="38"/>
      <c r="P211" s="33"/>
    </row>
    <row r="212" spans="1:16" ht="6" customHeight="1" x14ac:dyDescent="0.2">
      <c r="A212" s="1"/>
      <c r="B212" s="42"/>
      <c r="C212" s="42"/>
      <c r="D212" s="36"/>
      <c r="E212" s="36"/>
      <c r="F212" s="34"/>
      <c r="G212" s="33"/>
      <c r="H212" s="42"/>
      <c r="I212" s="36"/>
      <c r="J212" s="34"/>
      <c r="K212" s="33"/>
      <c r="L212" s="36"/>
      <c r="M212" s="34"/>
      <c r="N212" s="33"/>
      <c r="O212" s="38"/>
      <c r="P212" s="33"/>
    </row>
    <row r="213" spans="1:16" ht="10.5" customHeight="1" x14ac:dyDescent="0.2">
      <c r="A213" s="1" t="s">
        <v>232</v>
      </c>
      <c r="B213" s="43"/>
      <c r="C213" s="43"/>
      <c r="D213" s="36"/>
      <c r="E213" s="36"/>
      <c r="F213" s="36"/>
      <c r="G213" s="33"/>
      <c r="H213" s="44"/>
      <c r="I213" s="36"/>
      <c r="J213" s="36"/>
      <c r="K213" s="33"/>
      <c r="L213" s="36"/>
      <c r="M213" s="36"/>
      <c r="N213" s="35"/>
    </row>
    <row r="214" spans="1:16" ht="10.5" customHeight="1" x14ac:dyDescent="0.2">
      <c r="A214" s="1" t="s">
        <v>260</v>
      </c>
      <c r="B214" s="43"/>
      <c r="C214" s="43"/>
      <c r="D214" s="36"/>
      <c r="E214" s="36"/>
      <c r="F214" s="36"/>
      <c r="G214" s="33"/>
      <c r="H214" s="44"/>
      <c r="I214" s="36"/>
      <c r="J214" s="36"/>
      <c r="K214" s="33"/>
      <c r="L214" s="36"/>
      <c r="M214" s="36"/>
      <c r="N214" s="35"/>
    </row>
    <row r="215" spans="1:16" ht="10.5" customHeight="1" x14ac:dyDescent="0.2">
      <c r="A215" s="1" t="s">
        <v>229</v>
      </c>
      <c r="B215" s="43"/>
      <c r="C215" s="43"/>
      <c r="D215" s="36"/>
      <c r="E215" s="36"/>
      <c r="F215" s="36"/>
      <c r="G215" s="33"/>
      <c r="H215" s="44"/>
      <c r="I215" s="36"/>
      <c r="J215" s="36"/>
      <c r="K215" s="33"/>
      <c r="L215" s="36"/>
      <c r="M215" s="36"/>
      <c r="N215" s="35"/>
    </row>
    <row r="216" spans="1:16" ht="6" customHeight="1" x14ac:dyDescent="0.2">
      <c r="A216" s="1"/>
      <c r="B216" s="43"/>
      <c r="C216" s="43"/>
      <c r="D216" s="36"/>
      <c r="E216" s="36"/>
      <c r="F216" s="36"/>
      <c r="G216" s="33"/>
      <c r="H216" s="44"/>
      <c r="I216" s="36"/>
      <c r="J216" s="36"/>
      <c r="K216" s="33"/>
      <c r="L216" s="36"/>
      <c r="M216" s="36"/>
      <c r="N216" s="35"/>
    </row>
    <row r="217" spans="1:16" ht="10.5" customHeight="1" x14ac:dyDescent="0.15">
      <c r="A217" s="4" t="s">
        <v>239</v>
      </c>
      <c r="B217" s="5"/>
      <c r="C217" s="5"/>
      <c r="D217" s="5"/>
      <c r="E217" s="5"/>
      <c r="F217" s="6"/>
      <c r="G217" s="7"/>
      <c r="H217" s="8"/>
      <c r="I217" s="9"/>
      <c r="J217" s="10"/>
      <c r="K217" s="10"/>
      <c r="L217" s="11"/>
      <c r="M217" s="36"/>
      <c r="N217" s="35"/>
    </row>
    <row r="218" spans="1:16" ht="6" customHeight="1" x14ac:dyDescent="0.2">
      <c r="A218" s="1"/>
      <c r="B218" s="43"/>
      <c r="C218" s="43"/>
      <c r="D218" s="36"/>
      <c r="E218" s="36"/>
      <c r="F218" s="36"/>
      <c r="G218" s="33"/>
      <c r="H218" s="44"/>
      <c r="I218" s="36"/>
      <c r="J218" s="36"/>
      <c r="K218" s="33"/>
      <c r="L218" s="36"/>
      <c r="M218" s="36"/>
      <c r="N218" s="35"/>
    </row>
    <row r="219" spans="1:16" ht="10.5" customHeight="1" x14ac:dyDescent="0.2">
      <c r="A219" s="1" t="s">
        <v>231</v>
      </c>
      <c r="B219" s="43"/>
      <c r="C219" s="43"/>
      <c r="D219" s="36"/>
      <c r="E219" s="36"/>
      <c r="F219" s="36"/>
      <c r="G219" s="33"/>
      <c r="H219" s="44"/>
      <c r="I219" s="36"/>
      <c r="J219" s="36"/>
      <c r="K219" s="33"/>
      <c r="L219" s="36"/>
      <c r="M219" s="36"/>
      <c r="N219" s="35"/>
    </row>
    <row r="220" spans="1:16" ht="10.5" customHeight="1" x14ac:dyDescent="0.2">
      <c r="A220" s="1" t="s">
        <v>230</v>
      </c>
      <c r="B220" s="43"/>
      <c r="C220" s="43"/>
      <c r="D220" s="36"/>
      <c r="E220" s="36"/>
      <c r="F220" s="36"/>
      <c r="G220" s="33"/>
      <c r="H220" s="44"/>
      <c r="I220" s="36"/>
      <c r="J220" s="36"/>
      <c r="K220" s="33"/>
      <c r="L220" s="36"/>
      <c r="M220" s="36"/>
      <c r="N220" s="35"/>
    </row>
    <row r="221" spans="1:16" ht="6" customHeight="1" x14ac:dyDescent="0.2">
      <c r="A221" s="1"/>
      <c r="B221" s="43"/>
      <c r="C221" s="43"/>
      <c r="D221" s="36"/>
      <c r="E221" s="36"/>
      <c r="F221" s="36"/>
      <c r="G221" s="33"/>
      <c r="H221" s="44"/>
      <c r="I221" s="36"/>
      <c r="J221" s="36"/>
      <c r="K221" s="33"/>
      <c r="L221" s="36"/>
      <c r="M221" s="36"/>
      <c r="N221" s="35"/>
    </row>
    <row r="222" spans="1:16" ht="10.5" customHeight="1" x14ac:dyDescent="0.2">
      <c r="A222" s="1" t="s">
        <v>256</v>
      </c>
      <c r="B222" s="43"/>
      <c r="C222" s="43"/>
      <c r="D222" s="36"/>
      <c r="E222" s="36"/>
      <c r="F222" s="36"/>
      <c r="G222" s="33"/>
      <c r="H222" s="44"/>
      <c r="I222" s="36"/>
      <c r="J222" s="36"/>
      <c r="K222" s="33"/>
      <c r="L222" s="36"/>
      <c r="M222" s="36"/>
      <c r="N222" s="35"/>
    </row>
    <row r="223" spans="1:16" ht="10.5" customHeight="1" x14ac:dyDescent="0.2">
      <c r="A223" s="1" t="s">
        <v>257</v>
      </c>
      <c r="B223" s="43"/>
      <c r="C223" s="43"/>
      <c r="D223" s="36"/>
      <c r="E223" s="36"/>
      <c r="F223" s="36"/>
      <c r="G223" s="33"/>
      <c r="H223" s="44"/>
      <c r="I223" s="36"/>
      <c r="J223" s="36"/>
      <c r="K223" s="33"/>
      <c r="L223" s="36"/>
      <c r="M223" s="36"/>
      <c r="N223" s="35"/>
    </row>
    <row r="224" spans="1:16" ht="10.5" customHeight="1" x14ac:dyDescent="0.2">
      <c r="A224" s="1"/>
      <c r="B224" s="43"/>
      <c r="C224" s="43"/>
      <c r="D224" s="36"/>
      <c r="E224" s="36"/>
      <c r="F224" s="36"/>
      <c r="G224" s="33"/>
      <c r="H224" s="44"/>
      <c r="I224" s="36"/>
      <c r="J224" s="36"/>
      <c r="K224" s="33"/>
      <c r="L224" s="36"/>
      <c r="M224" s="36"/>
      <c r="N224" s="35"/>
    </row>
    <row r="225" spans="1:21" ht="10.5" customHeight="1" x14ac:dyDescent="0.15">
      <c r="A225" s="4" t="s">
        <v>273</v>
      </c>
      <c r="B225" s="99"/>
      <c r="C225" s="4"/>
      <c r="D225" s="4"/>
      <c r="E225" s="4"/>
      <c r="F225" s="4"/>
      <c r="G225" s="4"/>
      <c r="H225" s="9"/>
      <c r="I225" s="8"/>
      <c r="J225" s="10"/>
      <c r="K225" s="10"/>
      <c r="L225" s="11"/>
      <c r="M225" s="100"/>
      <c r="N225" s="101"/>
      <c r="O225" s="10"/>
      <c r="P225" s="10"/>
      <c r="Q225" s="4"/>
      <c r="R225" s="12"/>
      <c r="S225" s="12"/>
      <c r="T225" s="46"/>
      <c r="U225" s="13"/>
    </row>
    <row r="226" spans="1:21" ht="10.5" customHeight="1" x14ac:dyDescent="0.15">
      <c r="A226" s="4" t="s">
        <v>274</v>
      </c>
      <c r="B226" s="99"/>
      <c r="C226" s="4"/>
      <c r="D226" s="4"/>
      <c r="E226" s="4"/>
      <c r="F226" s="4"/>
      <c r="G226" s="4"/>
      <c r="H226" s="9"/>
      <c r="I226" s="8"/>
      <c r="J226" s="10"/>
      <c r="K226" s="10"/>
      <c r="L226" s="11"/>
      <c r="M226" s="100"/>
      <c r="N226" s="101"/>
      <c r="O226" s="10"/>
      <c r="P226" s="10"/>
      <c r="Q226" s="4"/>
      <c r="R226" s="12"/>
      <c r="S226" s="12"/>
      <c r="T226" s="46"/>
      <c r="U226" s="13"/>
    </row>
    <row r="227" spans="1:21" ht="12" customHeight="1" x14ac:dyDescent="0.2">
      <c r="A227" s="58" t="s">
        <v>275</v>
      </c>
      <c r="E227" s="39"/>
      <c r="F227" s="39"/>
      <c r="G227" s="19"/>
      <c r="H227" s="19"/>
      <c r="I227" s="17"/>
      <c r="J227" s="17"/>
      <c r="K227" s="2"/>
      <c r="L227" s="2"/>
      <c r="M227" s="2"/>
    </row>
    <row r="228" spans="1:21" x14ac:dyDescent="0.15">
      <c r="A228" s="4" t="s">
        <v>276</v>
      </c>
      <c r="B228" s="12"/>
      <c r="C228" s="73"/>
      <c r="D228" s="74"/>
      <c r="E228" s="73"/>
      <c r="F228" s="12"/>
      <c r="G228" s="73"/>
      <c r="H228" s="74"/>
      <c r="I228" s="73"/>
      <c r="J228" s="12"/>
      <c r="K228" s="73"/>
      <c r="L228" s="74"/>
      <c r="M228" s="73"/>
      <c r="N228" s="74"/>
      <c r="O228" s="73"/>
      <c r="P228" s="74"/>
      <c r="Q228" s="73"/>
      <c r="R228" s="12"/>
      <c r="S228" s="12"/>
    </row>
    <row r="229" spans="1:21" x14ac:dyDescent="0.15">
      <c r="A229" s="2" t="s">
        <v>277</v>
      </c>
      <c r="S229" s="12"/>
      <c r="T229" s="46"/>
      <c r="U229" s="13"/>
    </row>
    <row r="230" spans="1:21" x14ac:dyDescent="0.15">
      <c r="A230" s="2" t="s">
        <v>272</v>
      </c>
      <c r="S230" s="12"/>
      <c r="T230" s="46"/>
      <c r="U230" s="13"/>
    </row>
    <row r="231" spans="1:21" x14ac:dyDescent="0.15">
      <c r="A231" s="4" t="s">
        <v>278</v>
      </c>
      <c r="B231" s="5"/>
      <c r="C231" s="5"/>
      <c r="D231" s="5"/>
      <c r="E231" s="5"/>
      <c r="F231" s="6"/>
      <c r="G231" s="7"/>
      <c r="H231" s="8"/>
      <c r="I231" s="9"/>
      <c r="J231" s="10"/>
      <c r="K231" s="10"/>
      <c r="L231" s="11"/>
      <c r="M231" s="100"/>
      <c r="N231" s="101"/>
      <c r="O231" s="10"/>
      <c r="P231" s="10"/>
      <c r="Q231" s="4"/>
      <c r="R231" s="12"/>
      <c r="S231" s="12"/>
      <c r="T231" s="46"/>
      <c r="U231" s="13"/>
    </row>
    <row r="232" spans="1:21" x14ac:dyDescent="0.1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21" ht="11.25" x14ac:dyDescent="0.2">
      <c r="A233" s="59" t="s">
        <v>213</v>
      </c>
      <c r="B233" s="60"/>
      <c r="C233" s="61"/>
      <c r="D233" s="62"/>
      <c r="E233" s="62"/>
      <c r="F233" s="62"/>
      <c r="G233" s="62"/>
      <c r="H233" s="63"/>
      <c r="I233" s="64"/>
      <c r="J233" s="63"/>
      <c r="K233" s="65"/>
      <c r="L233" s="66"/>
      <c r="M233" s="67"/>
      <c r="N233" s="68"/>
      <c r="O233" s="69"/>
      <c r="P233" s="69"/>
      <c r="Q233" s="69"/>
    </row>
    <row r="234" spans="1:21" ht="11.25" x14ac:dyDescent="0.2">
      <c r="A234" s="4" t="s">
        <v>262</v>
      </c>
      <c r="B234" s="99"/>
      <c r="C234" s="5"/>
      <c r="D234" s="11"/>
      <c r="E234" s="11"/>
      <c r="F234" s="11"/>
      <c r="G234" s="11"/>
      <c r="H234" s="9"/>
      <c r="I234" s="8"/>
      <c r="J234" s="9"/>
      <c r="K234" s="10"/>
      <c r="L234" s="273"/>
      <c r="M234" s="100"/>
      <c r="N234" s="101"/>
      <c r="O234" s="13"/>
      <c r="P234" s="13"/>
      <c r="Q234" s="13"/>
    </row>
    <row r="235" spans="1:21" x14ac:dyDescent="0.15">
      <c r="A235" s="59" t="s">
        <v>255</v>
      </c>
      <c r="B235" s="60"/>
      <c r="C235" s="61"/>
      <c r="D235" s="62"/>
      <c r="E235" s="62"/>
      <c r="F235" s="62"/>
      <c r="G235" s="62"/>
      <c r="H235" s="63"/>
      <c r="I235" s="64"/>
      <c r="J235" s="63"/>
      <c r="K235" s="65"/>
      <c r="L235" s="62"/>
      <c r="M235" s="71"/>
      <c r="N235" s="72"/>
      <c r="O235" s="13"/>
      <c r="P235" s="13"/>
      <c r="Q235" s="13"/>
    </row>
    <row r="236" spans="1:21" x14ac:dyDescent="0.15">
      <c r="A236" s="4"/>
      <c r="B236" s="12"/>
      <c r="C236" s="73"/>
      <c r="D236" s="74"/>
      <c r="E236" s="73"/>
      <c r="F236" s="12"/>
      <c r="G236" s="73"/>
      <c r="H236" s="74"/>
      <c r="I236" s="73"/>
      <c r="J236" s="12"/>
      <c r="K236" s="73"/>
      <c r="L236" s="74"/>
      <c r="M236" s="73"/>
      <c r="N236" s="74"/>
      <c r="O236" s="73"/>
      <c r="P236" s="74"/>
      <c r="Q236" s="73"/>
      <c r="R236" s="12"/>
      <c r="S236" s="46"/>
    </row>
    <row r="237" spans="1:21" x14ac:dyDescent="0.1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21" x14ac:dyDescent="0.1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21" x14ac:dyDescent="0.15">
      <c r="A239" s="47"/>
      <c r="B239" s="48"/>
      <c r="C239" s="48"/>
      <c r="D239" s="48"/>
      <c r="E239" s="48"/>
      <c r="F239" s="49"/>
      <c r="G239" s="50"/>
      <c r="H239" s="51"/>
      <c r="I239" s="52"/>
      <c r="J239" s="53"/>
      <c r="K239" s="53"/>
      <c r="L239" s="54"/>
      <c r="M239" s="55"/>
      <c r="N239" s="56"/>
      <c r="O239" s="53"/>
      <c r="P239" s="53"/>
      <c r="R239" s="57"/>
    </row>
    <row r="241" spans="1:21" x14ac:dyDescent="0.1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21" x14ac:dyDescent="0.1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21" x14ac:dyDescent="0.1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21" x14ac:dyDescent="0.1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21" x14ac:dyDescent="0.1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4"/>
      <c r="M245" s="73"/>
      <c r="N245" s="74"/>
      <c r="O245" s="73"/>
      <c r="P245" s="74"/>
      <c r="Q245" s="73"/>
      <c r="R245" s="12"/>
      <c r="S245" s="12"/>
      <c r="T245" s="46"/>
      <c r="U245" s="13"/>
    </row>
  </sheetData>
  <phoneticPr fontId="0" type="noConversion"/>
  <printOptions horizontalCentered="1"/>
  <pageMargins left="0" right="0" top="0.4" bottom="0" header="0" footer="0"/>
  <pageSetup scale="89" orientation="landscape" r:id="rId1"/>
  <headerFooter alignWithMargins="0"/>
  <rowBreaks count="3" manualBreakCount="3">
    <brk id="58" max="15" man="1"/>
    <brk id="116" max="15" man="1"/>
    <brk id="172" max="15" man="1"/>
  </rowBreaks>
  <ignoredErrors>
    <ignoredError sqref="B30 B37 B44 B47 B92 B110 B113 B155 B162 B184 B186 B192 B203 B10 B19 B27 B53 B99 B94 B103 B71 B77 B67 B169 B2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Corporate Income Tax by State</vt:lpstr>
      <vt:lpstr>'Corporate Income Tax by State'!Print_Area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2016-12-02T14:42:17Z</cp:lastPrinted>
  <dcterms:created xsi:type="dcterms:W3CDTF">2003-09-16T19:29:02Z</dcterms:created>
  <dcterms:modified xsi:type="dcterms:W3CDTF">2016-12-02T14:49:29Z</dcterms:modified>
</cp:coreProperties>
</file>